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30"/>
  <workbookPr defaultThemeVersion="166925"/>
  <mc:AlternateContent xmlns:mc="http://schemas.openxmlformats.org/markup-compatibility/2006">
    <mc:Choice Requires="x15">
      <x15ac:absPath xmlns:x15ac="http://schemas.microsoft.com/office/spreadsheetml/2010/11/ac" url="https://bmit.sharepoint.com/sites/Marketing/Shared Documents/PRODUCT/Product Development/Products/Azure/Pricing/"/>
    </mc:Choice>
  </mc:AlternateContent>
  <xr:revisionPtr revIDLastSave="0" documentId="8_{FDDE371C-772A-40B4-B249-78565CC34477}" xr6:coauthVersionLast="45" xr6:coauthVersionMax="45" xr10:uidLastSave="{00000000-0000-0000-0000-000000000000}"/>
  <bookViews>
    <workbookView xWindow="28680" yWindow="-120" windowWidth="29040" windowHeight="15840" xr2:uid="{00000000-000D-0000-FFFF-FFFF00000000}"/>
  </bookViews>
  <sheets>
    <sheet name="Information" sheetId="3" r:id="rId1"/>
    <sheet name="Versioning" sheetId="4" r:id="rId2"/>
    <sheet name="Azure Stack Virtual Machines" sheetId="1" r:id="rId3"/>
    <sheet name="Azure Stack Other" sheetId="2" r:id="rId4"/>
    <sheet name="Estimate Your Spend" sheetId="5" r:id="rId5"/>
  </sheets>
  <definedNames>
    <definedName name="_xlnm._FilterDatabase" localSheetId="3" hidden="1">'Azure Stack Other'!$A$1:$C$39</definedName>
    <definedName name="_xlnm._FilterDatabase" localSheetId="2" hidden="1">'Azure Stack Virtual Machines'!$A$1:$J$1</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2" l="1"/>
  <c r="G6" i="2"/>
  <c r="G7" i="2"/>
  <c r="G4" i="2"/>
  <c r="G30" i="2" l="1"/>
  <c r="G31" i="2"/>
  <c r="G32" i="2"/>
  <c r="G33" i="2"/>
  <c r="G29" i="2"/>
  <c r="G26" i="2"/>
  <c r="G25" i="2"/>
  <c r="G24" i="2"/>
  <c r="G3" i="2"/>
  <c r="G2" i="2"/>
  <c r="G8" i="2"/>
  <c r="G9" i="2"/>
  <c r="G10" i="2"/>
  <c r="G11" i="2"/>
  <c r="G12" i="2"/>
  <c r="G13" i="2"/>
  <c r="G14" i="2"/>
  <c r="G15" i="2"/>
  <c r="G16" i="2"/>
  <c r="G17" i="2"/>
  <c r="G18" i="2"/>
  <c r="G19" i="2"/>
  <c r="G20" i="2"/>
  <c r="G21" i="2"/>
  <c r="G22" i="2"/>
  <c r="G23" i="2"/>
  <c r="G27" i="2"/>
  <c r="G28" i="2"/>
  <c r="G34" i="2"/>
  <c r="G35" i="2"/>
  <c r="G36" i="2"/>
  <c r="G37" i="2"/>
  <c r="G38" i="2"/>
  <c r="G39" i="2"/>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2" i="1"/>
  <c r="L134" i="1" l="1"/>
  <c r="G40" i="2"/>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2" i="1"/>
  <c r="C5" i="5" l="1"/>
</calcChain>
</file>

<file path=xl/sharedStrings.xml><?xml version="1.0" encoding="utf-8"?>
<sst xmlns="http://schemas.openxmlformats.org/spreadsheetml/2006/main" count="855" uniqueCount="342">
  <si>
    <t>BMIT Technologies Azure Stack Hub Price Sheet</t>
  </si>
  <si>
    <t>Applicable from:</t>
  </si>
  <si>
    <t>1st October 2020</t>
  </si>
  <si>
    <t>Version: 1.1</t>
  </si>
  <si>
    <t># This version supersedes any previous versions of this price list</t>
  </si>
  <si>
    <t># Prices may be updated due to changes done by Microsoft</t>
  </si>
  <si>
    <t># Prices are in Euro (€)</t>
  </si>
  <si>
    <t># Prices are excluding VAT</t>
  </si>
  <si>
    <t># Services are charged on consumption but billed monthly</t>
  </si>
  <si>
    <t># The currently applicable version is available on BMIT Technologies' myhelp portal. See link below</t>
  </si>
  <si>
    <t># The price sheet is split in two: Virtual Machines &amp; Other Services</t>
  </si>
  <si>
    <t>Download Latest Version</t>
  </si>
  <si>
    <t>Azure Managed Service</t>
  </si>
  <si>
    <t>Cloud Infrastructure Insights</t>
  </si>
  <si>
    <t>Version</t>
  </si>
  <si>
    <t>Released</t>
  </si>
  <si>
    <t>Applicable</t>
  </si>
  <si>
    <t>1st June 2020</t>
  </si>
  <si>
    <t>5th October 2020</t>
  </si>
  <si>
    <t>Category</t>
  </si>
  <si>
    <t>Series</t>
  </si>
  <si>
    <t>Product</t>
  </si>
  <si>
    <t>Service Name</t>
  </si>
  <si>
    <t>vCPU</t>
  </si>
  <si>
    <t>Memory</t>
  </si>
  <si>
    <t>Max temporary disk size</t>
  </si>
  <si>
    <t>Unit</t>
  </si>
  <si>
    <t>Unit Price</t>
  </si>
  <si>
    <t>Monthly Estimate</t>
  </si>
  <si>
    <t>Quantity</t>
  </si>
  <si>
    <t>Virtual Machines</t>
  </si>
  <si>
    <t>Av2 Series Windows</t>
  </si>
  <si>
    <t>A1_v2</t>
  </si>
  <si>
    <t>Standard_A1_v2 (Windows)</t>
  </si>
  <si>
    <t>/hour</t>
  </si>
  <si>
    <t>Av2 Series</t>
  </si>
  <si>
    <t>Standard_A1_v2 (Linux)</t>
  </si>
  <si>
    <t>A2_v2</t>
  </si>
  <si>
    <t>Standard_A2_v2 (Windows)</t>
  </si>
  <si>
    <t>Standard_A2_v2 (Linux)</t>
  </si>
  <si>
    <t>A2m_v2</t>
  </si>
  <si>
    <t>Standard_A2m_v2 (Windows)</t>
  </si>
  <si>
    <t>Standard_A2m_v2 (Linux)</t>
  </si>
  <si>
    <t>A4_v2</t>
  </si>
  <si>
    <t>Standard_A4_v2 (Windows)</t>
  </si>
  <si>
    <t>Standard_A4_v2 (Linux)</t>
  </si>
  <si>
    <t>A4m_v2</t>
  </si>
  <si>
    <t>Standard_A4m_v2 (Windows)</t>
  </si>
  <si>
    <t>Standard_A4m_v2 (Linux)</t>
  </si>
  <si>
    <t>A8_v2</t>
  </si>
  <si>
    <t>Standard_A8_v2 (Windows)</t>
  </si>
  <si>
    <t>Standard_A8_v2 (Linux)</t>
  </si>
  <si>
    <t>A8m_v2</t>
  </si>
  <si>
    <t>Standard_A8m_v2 (Windows)</t>
  </si>
  <si>
    <t>Standard_A8m_v2 (Linux)</t>
  </si>
  <si>
    <t>Dv2/DSv2 Series Windows</t>
  </si>
  <si>
    <t>D1_v2</t>
  </si>
  <si>
    <t>Standard_D1_v2 (Windows)</t>
  </si>
  <si>
    <t>Dv2/DSv2 Series</t>
  </si>
  <si>
    <t>Standard_D1_v2 (Linux)</t>
  </si>
  <si>
    <t>D2_v2</t>
  </si>
  <si>
    <t>Standard_D2_v2 (Windows)</t>
  </si>
  <si>
    <t>Standard_D2_v2 (Linux)</t>
  </si>
  <si>
    <t>D3_v2</t>
  </si>
  <si>
    <t>Standard_D3_v2 (Windows)</t>
  </si>
  <si>
    <t>Standard_D3_v2 (Linux)</t>
  </si>
  <si>
    <t>D4_v2</t>
  </si>
  <si>
    <t>Standard_D4_v2 (Windows)</t>
  </si>
  <si>
    <t>Standard_D4_v2 (Linux)</t>
  </si>
  <si>
    <t>D5_v2</t>
  </si>
  <si>
    <t>Standard_D5_v2 (Windows)</t>
  </si>
  <si>
    <t>Standard_D5_v2 (Linux)</t>
  </si>
  <si>
    <t>D11_v2</t>
  </si>
  <si>
    <t>Standard_D11_v2 (Windows)</t>
  </si>
  <si>
    <t>Standard_D11_v2 (Linux)</t>
  </si>
  <si>
    <t>D12_v2</t>
  </si>
  <si>
    <t>Standard_D12_v2 (Windows)</t>
  </si>
  <si>
    <t>Standard_D12_v2 (Linux)</t>
  </si>
  <si>
    <t>D13_v2</t>
  </si>
  <si>
    <t>Standard_D13_v2 (Windows)</t>
  </si>
  <si>
    <t>Standard_D13_v2 (Linux)</t>
  </si>
  <si>
    <t>D14_v2</t>
  </si>
  <si>
    <t>Standard_D14_v2 (Windows)</t>
  </si>
  <si>
    <t>Standard_D14_v2 (Linux)</t>
  </si>
  <si>
    <t>DS1_v2</t>
  </si>
  <si>
    <t>DS1_v2 (Windows)</t>
  </si>
  <si>
    <t>DS1_v2 (Linux)</t>
  </si>
  <si>
    <t>DS2_v2</t>
  </si>
  <si>
    <t>Standard_DS2_v2 (Windows)</t>
  </si>
  <si>
    <t>Standard_DS2_v2 (Linux)</t>
  </si>
  <si>
    <t>DS3_v2</t>
  </si>
  <si>
    <t>Standard_DS3_v2 (Windows)</t>
  </si>
  <si>
    <t>Standard_DS3_v2 (Linux)</t>
  </si>
  <si>
    <t>DS4_v2</t>
  </si>
  <si>
    <t>Standard_DS4_v2 (Windows)</t>
  </si>
  <si>
    <t>Standard_DS4_v2 (Linux)</t>
  </si>
  <si>
    <t>DS5_v2</t>
  </si>
  <si>
    <t>Standard_DS5_v2 (Windows)</t>
  </si>
  <si>
    <t>Standard_DS5_v2 (Linux)</t>
  </si>
  <si>
    <t>DS11_v2</t>
  </si>
  <si>
    <t>Standard_DS11_v2 (Windows)</t>
  </si>
  <si>
    <t>Standard_DS11_v2 (Linux)</t>
  </si>
  <si>
    <t>DS12_v2</t>
  </si>
  <si>
    <t>Standard_DS12_v2 (Windows)</t>
  </si>
  <si>
    <t>Standard_DS12_v2 (Linux)</t>
  </si>
  <si>
    <t>DS13_v2</t>
  </si>
  <si>
    <t>Standard_DS13_v2 (Windows)</t>
  </si>
  <si>
    <t>Standard_DS13_v2 (Linux)</t>
  </si>
  <si>
    <t>DS14_v2</t>
  </si>
  <si>
    <t>Standard_DS14_v2 (Windows)</t>
  </si>
  <si>
    <t>Standard_DS14_v2 (Linux)</t>
  </si>
  <si>
    <t>NVasv4 Series Windows</t>
  </si>
  <si>
    <t>NV4as_v4</t>
  </si>
  <si>
    <t>NV4as_v4 (Windows)</t>
  </si>
  <si>
    <t>NVasv4 Series</t>
  </si>
  <si>
    <t>NV4as_v4 (Linux)</t>
  </si>
  <si>
    <t>FSv2 Series</t>
  </si>
  <si>
    <t>F2s_v2</t>
  </si>
  <si>
    <t>Standard_F2s_v2 (Linux)</t>
  </si>
  <si>
    <t>FSv2 Series Windows</t>
  </si>
  <si>
    <t>Standard_F2s_v2 (Windows)</t>
  </si>
  <si>
    <t>F4s_v2</t>
  </si>
  <si>
    <t>Standard_F4s_v2 (Linux)</t>
  </si>
  <si>
    <t>Standard_F4s_v2 (Windows)</t>
  </si>
  <si>
    <t>F8s_v2</t>
  </si>
  <si>
    <t>Standard_F8s_v2 (Linux)</t>
  </si>
  <si>
    <t>Standard_F8s_v2 (Windows)</t>
  </si>
  <si>
    <t>F16s_v2</t>
  </si>
  <si>
    <t>Standard_F16s_v2 (Linux)</t>
  </si>
  <si>
    <t>Standard_F16s_v2 (Windows)</t>
  </si>
  <si>
    <t>F32s_v2</t>
  </si>
  <si>
    <t>Standard_F32s_v2 (Linux)</t>
  </si>
  <si>
    <t>Standard_F32s_v2 (Windows)</t>
  </si>
  <si>
    <t>F64s_v2</t>
  </si>
  <si>
    <t>Standard_F64s_v2 (Linux)</t>
  </si>
  <si>
    <t>Standard_F64s_v2 (Windows)</t>
  </si>
  <si>
    <t>A Series Windows</t>
  </si>
  <si>
    <t>A0</t>
  </si>
  <si>
    <t>Standard_A0 (Windows)</t>
  </si>
  <si>
    <t>A Series</t>
  </si>
  <si>
    <t>Standard_A0 (Linux)</t>
  </si>
  <si>
    <t>A1</t>
  </si>
  <si>
    <t>Standard_A1 (Windows)</t>
  </si>
  <si>
    <t>Standard_A1 (Linux)</t>
  </si>
  <si>
    <t>A2</t>
  </si>
  <si>
    <t>Standard_A2 (Windows)</t>
  </si>
  <si>
    <t>Standard_A2 (Linux)</t>
  </si>
  <si>
    <t>A3</t>
  </si>
  <si>
    <t>Standard_A3 (Windows)</t>
  </si>
  <si>
    <t>Standard_A3 (Linux)</t>
  </si>
  <si>
    <t>A4</t>
  </si>
  <si>
    <t>Standard_A4 (Windows)</t>
  </si>
  <si>
    <t>Standard_A4 (Linux)</t>
  </si>
  <si>
    <t>A5</t>
  </si>
  <si>
    <t>Standard_A5 (Windows)</t>
  </si>
  <si>
    <t>Standard_A5 (Linux)</t>
  </si>
  <si>
    <t>A6</t>
  </si>
  <si>
    <t>Standard_A6 (Windows)</t>
  </si>
  <si>
    <t>Standard_A6 (Linux)</t>
  </si>
  <si>
    <t>A7</t>
  </si>
  <si>
    <t>Standard_A7 (Windows)</t>
  </si>
  <si>
    <t>Standard_A7 (Linux)</t>
  </si>
  <si>
    <t>D/DS Series Windows</t>
  </si>
  <si>
    <t>D1</t>
  </si>
  <si>
    <t>Standard_D1 (Windows)</t>
  </si>
  <si>
    <t>D/DS Series</t>
  </si>
  <si>
    <t>Standard_D1 (Linux)</t>
  </si>
  <si>
    <t>D2</t>
  </si>
  <si>
    <t>Standard_D2 (Windows)</t>
  </si>
  <si>
    <t>Standard_D2 (Linux)</t>
  </si>
  <si>
    <t>D3</t>
  </si>
  <si>
    <t>Standard_D3 (Windows)</t>
  </si>
  <si>
    <t>Standard_D3 (Linux)</t>
  </si>
  <si>
    <t>D4</t>
  </si>
  <si>
    <t>Standard_D4 (Windows)</t>
  </si>
  <si>
    <t>Standard_D4 (Linux)</t>
  </si>
  <si>
    <t>D11</t>
  </si>
  <si>
    <t>Standard_D11 (Windows)</t>
  </si>
  <si>
    <t>Standard_D11 (Linux)</t>
  </si>
  <si>
    <t>D12</t>
  </si>
  <si>
    <t>Standard_D12 (Windows)</t>
  </si>
  <si>
    <t>Standard_D12 (Linux)</t>
  </si>
  <si>
    <t>D13</t>
  </si>
  <si>
    <t>Standard_D13 (Windows)</t>
  </si>
  <si>
    <t>Standard_D13 (Linux)</t>
  </si>
  <si>
    <t>D14</t>
  </si>
  <si>
    <t>Standard_D14 (Windows)</t>
  </si>
  <si>
    <t>Standard_D14 (Linux)</t>
  </si>
  <si>
    <t>DS1</t>
  </si>
  <si>
    <t>Standard_DS1 (Windows)</t>
  </si>
  <si>
    <t>Standard_DS1 (Linux)</t>
  </si>
  <si>
    <t>DS2</t>
  </si>
  <si>
    <t>Standard_DS2 (Windows)</t>
  </si>
  <si>
    <t>Standard_DS2 (Linux)</t>
  </si>
  <si>
    <t>DS3</t>
  </si>
  <si>
    <t>Standard_DS3 (Windows)</t>
  </si>
  <si>
    <t>Standard_DS3 (Linux)</t>
  </si>
  <si>
    <t>DS4</t>
  </si>
  <si>
    <t>Standard_DS4 (Windows)</t>
  </si>
  <si>
    <t>Standard_DS4 (Linux)</t>
  </si>
  <si>
    <t>DS11</t>
  </si>
  <si>
    <t>Standard_DS11 (Windows)</t>
  </si>
  <si>
    <t>Standard_DS11 (Linux)</t>
  </si>
  <si>
    <t>DS12</t>
  </si>
  <si>
    <t>Standard_DS12 (Windows)</t>
  </si>
  <si>
    <t>Standard_DS12 (Linux)</t>
  </si>
  <si>
    <t>DS13</t>
  </si>
  <si>
    <t>Standard_DS13 (Windows)</t>
  </si>
  <si>
    <t>Standard_DS13 (Linux)</t>
  </si>
  <si>
    <t>DS14</t>
  </si>
  <si>
    <t>Standard_DS14 (Windows)</t>
  </si>
  <si>
    <t>Standard_DS14 (Linux)</t>
  </si>
  <si>
    <t>F/FS Series Windows</t>
  </si>
  <si>
    <t>F1</t>
  </si>
  <si>
    <t>Standard_F1 (Windows)</t>
  </si>
  <si>
    <t>F/FS Series</t>
  </si>
  <si>
    <t>Standard_F1 (Linux)</t>
  </si>
  <si>
    <t>F1s</t>
  </si>
  <si>
    <t>Standard_F1s (Windows)</t>
  </si>
  <si>
    <t>Standard_F1s (Linux)</t>
  </si>
  <si>
    <t>F2</t>
  </si>
  <si>
    <t>Standard_F2 (Windows)</t>
  </si>
  <si>
    <t>Standard_F2 (Linux)</t>
  </si>
  <si>
    <t>F2s</t>
  </si>
  <si>
    <t>Standard_F2s (Windows)</t>
  </si>
  <si>
    <t>Standard_F2s (Linux)</t>
  </si>
  <si>
    <t>F4</t>
  </si>
  <si>
    <t>Standard_F4 (Windows)</t>
  </si>
  <si>
    <t>Standard_F4 (Linux)</t>
  </si>
  <si>
    <t>F4s</t>
  </si>
  <si>
    <t>Standard_F4s (Windows)</t>
  </si>
  <si>
    <t>Standard_F4s (Linux)</t>
  </si>
  <si>
    <t>F8</t>
  </si>
  <si>
    <t>Standard_F8 (Windows)</t>
  </si>
  <si>
    <t>Standard_F8 (Linux)</t>
  </si>
  <si>
    <t>F8s</t>
  </si>
  <si>
    <t>Standard_F8s (Windows)</t>
  </si>
  <si>
    <t>Standard_F8s (Linux)</t>
  </si>
  <si>
    <t>F16</t>
  </si>
  <si>
    <t>Standard_F16 (Windows)</t>
  </si>
  <si>
    <t>Standard_F16 (Linux)</t>
  </si>
  <si>
    <t>F16s</t>
  </si>
  <si>
    <t>Standard_F16s (Windows)</t>
  </si>
  <si>
    <t>Standard_F16s (Linux)</t>
  </si>
  <si>
    <t>Additional info</t>
  </si>
  <si>
    <t>Azure Stack Network</t>
  </si>
  <si>
    <t>Static IP Address Usage</t>
  </si>
  <si>
    <t>Bandwidth is charged at €15/month per public IP + €5/month for Static IP</t>
  </si>
  <si>
    <t>IP/hour</t>
  </si>
  <si>
    <t>Dynamic IP Address Usage</t>
  </si>
  <si>
    <t>Bandwidth is charged at €15/month per public IP</t>
  </si>
  <si>
    <t>Azure Stack Storage</t>
  </si>
  <si>
    <t>Table Capacity</t>
  </si>
  <si>
    <t>Total capacity consumed by tables</t>
  </si>
  <si>
    <t>GB/hour</t>
  </si>
  <si>
    <t>Page Blob Capacity</t>
  </si>
  <si>
    <t>Total capacity consumed by page blobs</t>
  </si>
  <si>
    <t>Queue Capacity</t>
  </si>
  <si>
    <t>Total capacity consumed by queue</t>
  </si>
  <si>
    <t>Block Blob Capacity</t>
  </si>
  <si>
    <t>Total capacity consumed by block blobs</t>
  </si>
  <si>
    <t>Table Transactions</t>
  </si>
  <si>
    <t>Table service requests (in 10,000s)</t>
  </si>
  <si>
    <t>Requests/10,000s</t>
  </si>
  <si>
    <t>Table Data Transfer In</t>
  </si>
  <si>
    <t>Table service data ingress in GB</t>
  </si>
  <si>
    <t>GB</t>
  </si>
  <si>
    <t>Table Data Transfer Out</t>
  </si>
  <si>
    <t>Table service data egress in GB</t>
  </si>
  <si>
    <t>Blob Transactions</t>
  </si>
  <si>
    <t>Blob service requests (in 10,000s)</t>
  </si>
  <si>
    <t>Blob Data Transfer In</t>
  </si>
  <si>
    <t>Blob service data ingress in GB</t>
  </si>
  <si>
    <t>Blob Data Transfer Out</t>
  </si>
  <si>
    <t>Blob service data egress in GB</t>
  </si>
  <si>
    <t>Queue Transactions</t>
  </si>
  <si>
    <t>Queue service requests (in 10,000s)</t>
  </si>
  <si>
    <t>Queue Data Transfer In</t>
  </si>
  <si>
    <t>Queue service data ingress in GB</t>
  </si>
  <si>
    <t>Queue Data Transfer Out</t>
  </si>
  <si>
    <t>Queue service data egress in GB</t>
  </si>
  <si>
    <t>Azure Managed Disks</t>
  </si>
  <si>
    <t>S4</t>
  </si>
  <si>
    <t>Standard Managed Disk - 32 GB</t>
  </si>
  <si>
    <t>Count of Disks/month</t>
  </si>
  <si>
    <t>S6</t>
  </si>
  <si>
    <t>Standard Managed Disk - 64 GB</t>
  </si>
  <si>
    <t>S10</t>
  </si>
  <si>
    <t>Standard Managed Disk - 128 GB</t>
  </si>
  <si>
    <t>S15</t>
  </si>
  <si>
    <t>Standard Managed Disk - 256 GB</t>
  </si>
  <si>
    <t>S20</t>
  </si>
  <si>
    <t>Standard Managed Disk - 512 GB</t>
  </si>
  <si>
    <t>S30</t>
  </si>
  <si>
    <t>Standard Managed Disk - 1024 GB</t>
  </si>
  <si>
    <t>ActualStandardSnapshotSize</t>
  </si>
  <si>
    <t>The actual size on disk of managed standard snapshot.</t>
  </si>
  <si>
    <t>GB/month</t>
  </si>
  <si>
    <t>Azure Sql RP</t>
  </si>
  <si>
    <t>DatabaseSizeHourSqlMeter</t>
  </si>
  <si>
    <t>Total DB capacity at creation.</t>
  </si>
  <si>
    <t>MB/hour</t>
  </si>
  <si>
    <t>Azure MySql RP</t>
  </si>
  <si>
    <t>DatabaseSizeHourMySqlMeter</t>
  </si>
  <si>
    <t>Azure Stack App Service</t>
  </si>
  <si>
    <t>App Service</t>
  </si>
  <si>
    <t>Number of virtual cores used to run app service.</t>
  </si>
  <si>
    <t>Virtual core/hour</t>
  </si>
  <si>
    <t>Functions Requests</t>
  </si>
  <si>
    <t>Total number of requested executions (per 10 executions).</t>
  </si>
  <si>
    <t>10 Requests</t>
  </si>
  <si>
    <t>Functions - Compute</t>
  </si>
  <si>
    <t>Resource consumption in gigabyte per seconds (GB/s).</t>
  </si>
  <si>
    <t>GB/s</t>
  </si>
  <si>
    <t>Shared App Service Hours</t>
  </si>
  <si>
    <t>Per hour usage of shared App Service Plan.</t>
  </si>
  <si>
    <t>1 hour</t>
  </si>
  <si>
    <t>Free App Service Hours</t>
  </si>
  <si>
    <t>Per hour usage of free App Service Plan.</t>
  </si>
  <si>
    <t>Small Standard App Service Hours</t>
  </si>
  <si>
    <t>Calculated based on size and number of instances.</t>
  </si>
  <si>
    <t>Medium Standard App Service Hours</t>
  </si>
  <si>
    <t>Large Standard App Service Hours</t>
  </si>
  <si>
    <t>Azure Custom Worker Tiers</t>
  </si>
  <si>
    <t>SNI SSL</t>
  </si>
  <si>
    <t>App Service supports two types of SSL connections: Server Name Indication (SNI) SSL Connections and IP Address SSL Connections.</t>
  </si>
  <si>
    <t>Per SNI SSL Binding</t>
  </si>
  <si>
    <t>IP SSL</t>
  </si>
  <si>
    <t>Per IP Based SSL Binding</t>
  </si>
  <si>
    <t>Web Process</t>
  </si>
  <si>
    <t>Calculated per active site per hour.</t>
  </si>
  <si>
    <t>Units</t>
  </si>
  <si>
    <t>External Egress Bandwidth</t>
  </si>
  <si>
    <t>Total incoming request response bytes + total outgoing request bytes + total incoming FTP request response bytes + total incoming web deploy request response bytes.</t>
  </si>
  <si>
    <t>Azure Stack Key Vault</t>
  </si>
  <si>
    <t>Key Vault transactions</t>
  </si>
  <si>
    <t>Number of REST API requests received by Key Vault data plane</t>
  </si>
  <si>
    <t>Request count /10000s</t>
  </si>
  <si>
    <t>Advanced keys transactions</t>
  </si>
  <si>
    <t>RSA 3K/4K, ECC key transactions (preview).</t>
  </si>
  <si>
    <t>Your estimated monthly cost is:</t>
  </si>
  <si>
    <t>Prices are estimates and are not intended as actual price quotes. Actual prices may vary depending upon the date of purchase, currency of payment, and type of agreement you enter with BMIT. Contact a BMIT sales representative for additional information on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</si>
</sst>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2]\ * #,##0.00_);_([$€-2]\ * \(#,##0.00\);_([$€-2]\ * &quot;-&quot;??_);_(@_)"/>
    <numFmt numFmtId="165" formatCode="_([$€-2]\ * #,##0.000_);_([$€-2]\ * \(#,##0.000\);_([$€-2]\ * &quot;-&quot;??_);_(@_)"/>
    <numFmt numFmtId="166" formatCode="0.0"/>
    <numFmt numFmtId="167" formatCode="_-[$€-2]\ * #,##0.00_-;\-[$€-2]\ * #,##0.00_-;_-[$€-2]\ * &quot;-&quot;??_-;_-@_-"/>
    <numFmt numFmtId="168" formatCode="_([$€-2]\ * #,##0.000000_);_([$€-2]\ * \(#,##0.000000\);_([$€-2]\ * &quot;-&quot;??_);_(@_)"/>
  </numFmts>
  <fonts count="2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0"/>
      <name val="Verdana"/>
      <family val="2"/>
    </font>
    <font>
      <sz val="11"/>
      <color theme="1"/>
      <name val="Verdana"/>
      <family val="2"/>
    </font>
    <font>
      <sz val="14"/>
      <color theme="0"/>
      <name val="Verdana"/>
      <family val="2"/>
    </font>
    <font>
      <sz val="24"/>
      <color theme="0"/>
      <name val="Verdana"/>
      <family val="2"/>
    </font>
    <font>
      <u/>
      <sz val="11"/>
      <color theme="10"/>
      <name val="Calibri"/>
      <family val="2"/>
      <scheme val="minor"/>
    </font>
    <font>
      <u/>
      <sz val="11"/>
      <color theme="0"/>
      <name val="Verdana"/>
      <family val="2"/>
    </font>
    <font>
      <sz val="11"/>
      <color theme="1"/>
      <name val="Verdana"/>
      <family val="2"/>
    </font>
    <font>
      <sz val="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31D44"/>
        <bgColor indexed="64"/>
      </patternFill>
    </fill>
    <fill>
      <patternFill patternType="solid">
        <fgColor rgb="FF0839A5"/>
        <bgColor indexed="64"/>
      </patternFill>
    </fill>
    <fill>
      <patternFill patternType="solid">
        <fgColor rgb="FF7030A0"/>
        <bgColor indexed="64"/>
      </patternFill>
    </fill>
    <fill>
      <patternFill patternType="solid">
        <fgColor rgb="FF00B0F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1">
    <xf numFmtId="0" fontId="0" fillId="0" borderId="0" xfId="0"/>
    <xf numFmtId="0" fontId="18" fillId="0" borderId="0" xfId="0" applyFont="1"/>
    <xf numFmtId="0" fontId="20" fillId="0" borderId="0" xfId="0" applyFont="1"/>
    <xf numFmtId="0" fontId="20" fillId="0" borderId="0" xfId="0" applyFont="1" applyAlignment="1">
      <alignment horizontal="left"/>
    </xf>
    <xf numFmtId="0" fontId="21" fillId="34" borderId="0" xfId="0" applyFont="1" applyFill="1"/>
    <xf numFmtId="0" fontId="21" fillId="34" borderId="0" xfId="0" applyFont="1" applyFill="1" applyAlignment="1">
      <alignment horizontal="left"/>
    </xf>
    <xf numFmtId="0" fontId="20" fillId="33" borderId="0" xfId="0" applyFont="1" applyFill="1"/>
    <xf numFmtId="0" fontId="19" fillId="33" borderId="0" xfId="0" applyFont="1" applyFill="1"/>
    <xf numFmtId="49" fontId="19" fillId="33" borderId="0" xfId="0" applyNumberFormat="1" applyFont="1" applyFill="1"/>
    <xf numFmtId="0" fontId="20" fillId="33" borderId="0" xfId="0" applyFont="1" applyFill="1" applyAlignment="1">
      <alignment vertical="center"/>
    </xf>
    <xf numFmtId="0" fontId="22" fillId="33" borderId="0" xfId="0" applyFont="1" applyFill="1" applyAlignment="1">
      <alignment vertical="center"/>
    </xf>
    <xf numFmtId="0" fontId="21" fillId="35" borderId="0" xfId="0" applyFont="1" applyFill="1" applyAlignment="1">
      <alignment horizontal="center"/>
    </xf>
    <xf numFmtId="165" fontId="25" fillId="0" borderId="0" xfId="0" applyNumberFormat="1" applyFont="1"/>
    <xf numFmtId="166" fontId="19" fillId="33" borderId="0" xfId="0" applyNumberFormat="1" applyFont="1" applyFill="1"/>
    <xf numFmtId="1" fontId="0" fillId="0" borderId="0" xfId="0" applyNumberFormat="1"/>
    <xf numFmtId="167" fontId="0" fillId="0" borderId="0" xfId="0" applyNumberFormat="1"/>
    <xf numFmtId="0" fontId="19" fillId="33" borderId="0" xfId="0" applyFont="1" applyFill="1" applyAlignment="1"/>
    <xf numFmtId="14" fontId="20" fillId="0" borderId="0" xfId="0" applyNumberFormat="1" applyFont="1" applyAlignment="1">
      <alignment horizontal="left"/>
    </xf>
    <xf numFmtId="168" fontId="20" fillId="0" borderId="0" xfId="0" applyNumberFormat="1" applyFont="1" applyAlignment="1">
      <alignment horizontal="left"/>
    </xf>
    <xf numFmtId="0" fontId="24" fillId="33" borderId="0" xfId="42" applyFont="1" applyFill="1" applyAlignment="1" applyProtection="1">
      <alignment horizontal="center"/>
    </xf>
    <xf numFmtId="165" fontId="20" fillId="0" borderId="0" xfId="0" applyNumberFormat="1" applyFont="1" applyAlignment="1">
      <alignment horizontal="center" vertical="center"/>
    </xf>
    <xf numFmtId="0" fontId="19" fillId="33" borderId="0" xfId="0" applyFont="1" applyFill="1" applyAlignment="1">
      <alignment horizontal="left" wrapText="1"/>
    </xf>
    <xf numFmtId="0" fontId="21" fillId="35" borderId="0" xfId="0" applyFont="1" applyFill="1" applyAlignment="1">
      <alignment horizontal="left"/>
    </xf>
    <xf numFmtId="166" fontId="20" fillId="0" borderId="0" xfId="0" applyNumberFormat="1" applyFont="1" applyFill="1" applyAlignment="1">
      <alignment horizontal="left"/>
    </xf>
    <xf numFmtId="166" fontId="20" fillId="36" borderId="0" xfId="0" applyNumberFormat="1" applyFont="1" applyFill="1" applyAlignment="1">
      <alignment horizontal="left"/>
    </xf>
    <xf numFmtId="0" fontId="21" fillId="36" borderId="0" xfId="0" applyFont="1" applyFill="1" applyAlignment="1">
      <alignment horizontal="center"/>
    </xf>
    <xf numFmtId="1" fontId="21" fillId="36" borderId="0" xfId="0" applyNumberFormat="1" applyFont="1" applyFill="1" applyAlignment="1">
      <alignment horizontal="center"/>
    </xf>
    <xf numFmtId="165" fontId="20" fillId="0" borderId="0" xfId="0" applyNumberFormat="1" applyFont="1"/>
    <xf numFmtId="164" fontId="20" fillId="0" borderId="0" xfId="0" applyNumberFormat="1" applyFont="1"/>
    <xf numFmtId="1" fontId="20" fillId="0" borderId="0" xfId="0" applyNumberFormat="1" applyFont="1" applyProtection="1">
      <protection locked="0"/>
    </xf>
    <xf numFmtId="1" fontId="20" fillId="0" borderId="0" xfId="0" applyNumberFormat="1"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839A5"/>
      <color rgb="FF125EF2"/>
      <color rgb="FF131D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200025</xdr:colOff>
      <xdr:row>26</xdr:row>
      <xdr:rowOff>19050</xdr:rowOff>
    </xdr:from>
    <xdr:to>
      <xdr:col>17</xdr:col>
      <xdr:colOff>139292</xdr:colOff>
      <xdr:row>30</xdr:row>
      <xdr:rowOff>38100</xdr:rowOff>
    </xdr:to>
    <xdr:pic>
      <xdr:nvPicPr>
        <xdr:cNvPr id="3" name="Picture 2">
          <a:extLst>
            <a:ext uri="{FF2B5EF4-FFF2-40B4-BE49-F238E27FC236}">
              <a16:creationId xmlns:a16="http://schemas.microsoft.com/office/drawing/2014/main" id="{A46B9C5D-1E7C-40A1-A7B4-431D340178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4425" y="5153025"/>
          <a:ext cx="1768067"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200025</xdr:colOff>
      <xdr:row>8</xdr:row>
      <xdr:rowOff>0</xdr:rowOff>
    </xdr:from>
    <xdr:to>
      <xdr:col>17</xdr:col>
      <xdr:colOff>139292</xdr:colOff>
      <xdr:row>12</xdr:row>
      <xdr:rowOff>19050</xdr:rowOff>
    </xdr:to>
    <xdr:pic>
      <xdr:nvPicPr>
        <xdr:cNvPr id="2" name="Picture 1">
          <a:extLst>
            <a:ext uri="{FF2B5EF4-FFF2-40B4-BE49-F238E27FC236}">
              <a16:creationId xmlns:a16="http://schemas.microsoft.com/office/drawing/2014/main" id="{6C907CA1-A5EB-41CD-B342-61A1074F98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2125" y="5153025"/>
          <a:ext cx="1768067"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mit.com.mt/service/cloud-infrastructure-insights/" TargetMode="External"/><Relationship Id="rId2" Type="http://schemas.openxmlformats.org/officeDocument/2006/relationships/hyperlink" Target="https://www.bmit.com.mt/contact-us/" TargetMode="External"/><Relationship Id="rId1" Type="http://schemas.openxmlformats.org/officeDocument/2006/relationships/hyperlink" Target="https://myhelp.bmit.com.mt/cpazur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bmit.com.mt/service/cloud-infrastructure-insigh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bmit.com.mt/service/cloud-infrastructure-insights/" TargetMode="External"/><Relationship Id="rId2" Type="http://schemas.openxmlformats.org/officeDocument/2006/relationships/hyperlink" Target="https://www.bmit.com.mt/contact-us/" TargetMode="External"/><Relationship Id="rId1" Type="http://schemas.openxmlformats.org/officeDocument/2006/relationships/hyperlink" Target="https://myhelp.bmit.com.mt/cpazure" TargetMode="External"/><Relationship Id="rId5" Type="http://schemas.openxmlformats.org/officeDocument/2006/relationships/drawing" Target="../drawings/drawing2.xml"/><Relationship Id="rId4" Type="http://schemas.openxmlformats.org/officeDocument/2006/relationships/hyperlink" Target="https://www.bmit.com.mt/service/cloud-infrastructure-insigh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676D7-6319-4CA7-8451-73DC92E818EA}">
  <dimension ref="A1:R32"/>
  <sheetViews>
    <sheetView tabSelected="1" zoomScaleNormal="100" workbookViewId="0">
      <selection activeCell="B26" sqref="B26"/>
    </sheetView>
  </sheetViews>
  <sheetFormatPr defaultRowHeight="15"/>
  <cols>
    <col min="2" max="2" width="18.85546875" customWidth="1"/>
    <col min="11" max="11" width="9.140625" customWidth="1"/>
  </cols>
  <sheetData>
    <row r="1" spans="1:18" ht="15" customHeight="1">
      <c r="A1" s="10"/>
      <c r="B1" s="10"/>
      <c r="C1" s="10"/>
      <c r="D1" s="10"/>
      <c r="E1" s="10"/>
      <c r="F1" s="10"/>
      <c r="G1" s="10"/>
      <c r="H1" s="10"/>
      <c r="I1" s="10"/>
      <c r="J1" s="10"/>
      <c r="K1" s="10"/>
      <c r="L1" s="10"/>
      <c r="M1" s="10"/>
      <c r="N1" s="6"/>
      <c r="O1" s="6"/>
      <c r="P1" s="6"/>
      <c r="Q1" s="6"/>
      <c r="R1" s="6"/>
    </row>
    <row r="2" spans="1:18" ht="29.25">
      <c r="A2" s="10"/>
      <c r="B2" s="10" t="s">
        <v>0</v>
      </c>
      <c r="C2" s="10"/>
      <c r="D2" s="10"/>
      <c r="E2" s="10"/>
      <c r="F2" s="10"/>
      <c r="G2" s="10"/>
      <c r="H2" s="10"/>
      <c r="I2" s="10"/>
      <c r="J2" s="10"/>
      <c r="K2" s="10"/>
      <c r="L2" s="10"/>
      <c r="M2" s="10"/>
      <c r="N2" s="6"/>
      <c r="O2" s="6"/>
      <c r="P2" s="6"/>
      <c r="Q2" s="6"/>
      <c r="R2" s="6"/>
    </row>
    <row r="3" spans="1:18" ht="15" customHeight="1">
      <c r="A3" s="10"/>
      <c r="B3" s="10"/>
      <c r="C3" s="10"/>
      <c r="D3" s="10"/>
      <c r="E3" s="10"/>
      <c r="F3" s="10"/>
      <c r="G3" s="10"/>
      <c r="H3" s="10"/>
      <c r="I3" s="10"/>
      <c r="J3" s="10"/>
      <c r="K3" s="10"/>
      <c r="L3" s="10"/>
      <c r="M3" s="10"/>
      <c r="N3" s="6"/>
      <c r="O3" s="6"/>
      <c r="P3" s="6"/>
      <c r="Q3" s="6"/>
      <c r="R3" s="6"/>
    </row>
    <row r="4" spans="1:18">
      <c r="A4" s="6"/>
      <c r="B4" s="6"/>
      <c r="C4" s="6"/>
      <c r="D4" s="6"/>
      <c r="E4" s="6"/>
      <c r="F4" s="6"/>
      <c r="G4" s="6"/>
      <c r="H4" s="6"/>
      <c r="I4" s="6"/>
      <c r="J4" s="6"/>
      <c r="K4" s="6"/>
      <c r="L4" s="6"/>
      <c r="M4" s="6"/>
      <c r="N4" s="6"/>
      <c r="O4" s="6"/>
      <c r="P4" s="6"/>
      <c r="Q4" s="6"/>
      <c r="R4" s="6"/>
    </row>
    <row r="5" spans="1:18">
      <c r="A5" s="6"/>
      <c r="B5" s="7" t="s">
        <v>1</v>
      </c>
      <c r="C5" s="8" t="s">
        <v>2</v>
      </c>
      <c r="D5" s="6"/>
      <c r="E5" s="6"/>
      <c r="F5" s="6"/>
      <c r="G5" s="6"/>
      <c r="H5" s="6"/>
      <c r="I5" s="6"/>
      <c r="J5" s="6"/>
      <c r="K5" s="6"/>
      <c r="L5" s="6"/>
      <c r="M5" s="6"/>
      <c r="N5" s="6"/>
      <c r="O5" s="6"/>
      <c r="P5" s="6"/>
      <c r="Q5" s="6"/>
      <c r="R5" s="6"/>
    </row>
    <row r="6" spans="1:18">
      <c r="A6" s="6"/>
      <c r="B6" s="7" t="s">
        <v>3</v>
      </c>
      <c r="C6" s="13"/>
      <c r="D6" s="6"/>
      <c r="E6" s="6"/>
      <c r="F6" s="6"/>
      <c r="G6" s="6"/>
      <c r="H6" s="6"/>
      <c r="I6" s="6"/>
      <c r="J6" s="6"/>
      <c r="K6" s="6"/>
      <c r="L6" s="6"/>
      <c r="M6" s="6"/>
      <c r="N6" s="6"/>
      <c r="O6" s="6"/>
      <c r="P6" s="6"/>
      <c r="Q6" s="6"/>
      <c r="R6" s="6"/>
    </row>
    <row r="7" spans="1:18">
      <c r="A7" s="6"/>
      <c r="B7" s="6"/>
      <c r="C7" s="6"/>
      <c r="D7" s="6"/>
      <c r="E7" s="6"/>
      <c r="F7" s="6"/>
      <c r="G7" s="6"/>
      <c r="H7" s="6"/>
      <c r="I7" s="6"/>
      <c r="J7" s="6"/>
      <c r="K7" s="6"/>
      <c r="L7" s="6"/>
      <c r="M7" s="6"/>
      <c r="N7" s="6"/>
      <c r="O7" s="6"/>
      <c r="P7" s="6"/>
      <c r="Q7" s="6"/>
      <c r="R7" s="6"/>
    </row>
    <row r="8" spans="1:18">
      <c r="A8" s="6"/>
      <c r="B8" s="9"/>
      <c r="C8" s="9"/>
      <c r="D8" s="9"/>
      <c r="E8" s="9"/>
      <c r="F8" s="9"/>
      <c r="G8" s="9"/>
      <c r="H8" s="9"/>
      <c r="I8" s="6"/>
      <c r="J8" s="6"/>
      <c r="K8" s="6"/>
      <c r="L8" s="6"/>
      <c r="M8" s="6"/>
      <c r="N8" s="6"/>
      <c r="O8" s="6"/>
      <c r="P8" s="6"/>
      <c r="Q8" s="6"/>
      <c r="R8" s="6"/>
    </row>
    <row r="9" spans="1:18">
      <c r="A9" s="6"/>
      <c r="B9" s="7" t="s">
        <v>4</v>
      </c>
      <c r="C9" s="6"/>
      <c r="D9" s="6"/>
      <c r="E9" s="6"/>
      <c r="F9" s="6"/>
      <c r="G9" s="6"/>
      <c r="H9" s="6"/>
      <c r="I9" s="6"/>
      <c r="J9" s="6"/>
      <c r="K9" s="6"/>
      <c r="L9" s="6"/>
      <c r="M9" s="6"/>
      <c r="N9" s="6"/>
      <c r="O9" s="6"/>
      <c r="P9" s="6"/>
      <c r="Q9" s="6"/>
      <c r="R9" s="6"/>
    </row>
    <row r="10" spans="1:18">
      <c r="A10" s="6"/>
      <c r="B10" s="7" t="s">
        <v>5</v>
      </c>
      <c r="C10" s="6"/>
      <c r="D10" s="6"/>
      <c r="E10" s="6"/>
      <c r="F10" s="6"/>
      <c r="G10" s="6"/>
      <c r="H10" s="6"/>
      <c r="I10" s="6"/>
      <c r="J10" s="6"/>
      <c r="K10" s="6"/>
      <c r="L10" s="6"/>
      <c r="M10" s="6"/>
      <c r="N10" s="6"/>
      <c r="O10" s="6"/>
      <c r="P10" s="6"/>
      <c r="Q10" s="6"/>
      <c r="R10" s="6"/>
    </row>
    <row r="11" spans="1:18">
      <c r="A11" s="6"/>
      <c r="B11" s="7" t="s">
        <v>6</v>
      </c>
      <c r="C11" s="6"/>
      <c r="D11" s="6"/>
      <c r="E11" s="6"/>
      <c r="F11" s="6"/>
      <c r="G11" s="6"/>
      <c r="H11" s="6"/>
      <c r="I11" s="6"/>
      <c r="J11" s="6"/>
      <c r="K11" s="6"/>
      <c r="L11" s="6"/>
      <c r="M11" s="6"/>
      <c r="N11" s="6"/>
      <c r="O11" s="6"/>
      <c r="P11" s="6"/>
      <c r="Q11" s="6"/>
      <c r="R11" s="6"/>
    </row>
    <row r="12" spans="1:18">
      <c r="A12" s="6"/>
      <c r="B12" s="7" t="s">
        <v>7</v>
      </c>
      <c r="C12" s="6"/>
      <c r="D12" s="6"/>
      <c r="E12" s="6"/>
      <c r="F12" s="6"/>
      <c r="G12" s="6"/>
      <c r="H12" s="6"/>
      <c r="I12" s="6"/>
      <c r="J12" s="6"/>
      <c r="K12" s="6"/>
      <c r="L12" s="6"/>
      <c r="M12" s="6"/>
      <c r="N12" s="6"/>
      <c r="O12" s="6"/>
      <c r="P12" s="6"/>
      <c r="Q12" s="6"/>
      <c r="R12" s="6"/>
    </row>
    <row r="13" spans="1:18">
      <c r="A13" s="6"/>
      <c r="B13" s="7" t="s">
        <v>8</v>
      </c>
      <c r="C13" s="6"/>
      <c r="D13" s="6"/>
      <c r="E13" s="6"/>
      <c r="F13" s="6"/>
      <c r="G13" s="6"/>
      <c r="H13" s="6"/>
      <c r="I13" s="6"/>
      <c r="J13" s="6"/>
      <c r="K13" s="6"/>
      <c r="L13" s="6"/>
      <c r="M13" s="6"/>
      <c r="N13" s="6"/>
      <c r="O13" s="6"/>
      <c r="P13" s="6"/>
      <c r="Q13" s="6"/>
      <c r="R13" s="6"/>
    </row>
    <row r="14" spans="1:18">
      <c r="A14" s="6"/>
      <c r="B14" s="7" t="s">
        <v>9</v>
      </c>
      <c r="C14" s="6"/>
      <c r="D14" s="6"/>
      <c r="E14" s="6"/>
      <c r="F14" s="6"/>
      <c r="G14" s="6"/>
      <c r="H14" s="6"/>
      <c r="I14" s="6"/>
      <c r="J14" s="6"/>
      <c r="K14" s="6"/>
      <c r="L14" s="6"/>
      <c r="M14" s="6"/>
      <c r="N14" s="6"/>
      <c r="O14" s="6"/>
      <c r="P14" s="6"/>
      <c r="Q14" s="6"/>
      <c r="R14" s="6"/>
    </row>
    <row r="15" spans="1:18">
      <c r="A15" s="6"/>
      <c r="B15" s="7" t="s">
        <v>10</v>
      </c>
      <c r="C15" s="6"/>
      <c r="D15" s="6"/>
      <c r="E15" s="6"/>
      <c r="F15" s="6"/>
      <c r="G15" s="6"/>
      <c r="H15" s="6"/>
      <c r="I15" s="6"/>
      <c r="J15" s="6"/>
      <c r="K15" s="6"/>
      <c r="L15" s="6"/>
      <c r="M15" s="6"/>
      <c r="N15" s="6"/>
      <c r="O15" s="6"/>
      <c r="P15" s="6"/>
      <c r="Q15" s="6"/>
      <c r="R15" s="6"/>
    </row>
    <row r="16" spans="1:18">
      <c r="A16" s="6"/>
      <c r="B16" s="7"/>
      <c r="C16" s="6"/>
      <c r="D16" s="6"/>
      <c r="E16" s="6"/>
      <c r="F16" s="6"/>
      <c r="G16" s="6"/>
      <c r="H16" s="6"/>
      <c r="I16" s="6"/>
      <c r="J16" s="6"/>
      <c r="K16" s="6"/>
      <c r="L16" s="6"/>
      <c r="M16" s="6"/>
      <c r="N16" s="6"/>
      <c r="O16" s="6"/>
      <c r="P16" s="6"/>
      <c r="Q16" s="6"/>
      <c r="R16" s="6"/>
    </row>
    <row r="17" spans="1:18">
      <c r="A17" s="6"/>
      <c r="B17" s="6"/>
      <c r="C17" s="6"/>
      <c r="D17" s="6"/>
      <c r="E17" s="6"/>
      <c r="F17" s="6"/>
      <c r="G17" s="6"/>
      <c r="H17" s="6"/>
      <c r="I17" s="6"/>
      <c r="J17" s="6"/>
      <c r="K17" s="6"/>
      <c r="L17" s="6"/>
      <c r="M17" s="6"/>
      <c r="N17" s="6"/>
      <c r="O17" s="6"/>
      <c r="P17" s="6"/>
      <c r="Q17" s="6"/>
      <c r="R17" s="6"/>
    </row>
    <row r="18" spans="1:18">
      <c r="A18" s="6"/>
      <c r="B18" s="6"/>
      <c r="C18" s="6"/>
      <c r="D18" s="6"/>
      <c r="E18" s="6"/>
      <c r="F18" s="6"/>
      <c r="G18" s="6"/>
      <c r="H18" s="6"/>
      <c r="I18" s="6"/>
      <c r="J18" s="6"/>
      <c r="K18" s="6"/>
      <c r="L18" s="6"/>
      <c r="M18" s="6"/>
      <c r="N18" s="6"/>
      <c r="O18" s="6"/>
      <c r="P18" s="6"/>
      <c r="Q18" s="6"/>
      <c r="R18" s="6"/>
    </row>
    <row r="19" spans="1:18">
      <c r="A19" s="6"/>
      <c r="B19" s="6"/>
      <c r="C19" s="6"/>
      <c r="D19" s="6"/>
      <c r="E19" s="6"/>
      <c r="F19" s="6"/>
      <c r="G19" s="6"/>
      <c r="H19" s="6"/>
      <c r="I19" s="6"/>
      <c r="J19" s="6"/>
      <c r="K19" s="6"/>
      <c r="L19" s="6"/>
      <c r="M19" s="6"/>
      <c r="N19" s="6"/>
      <c r="O19" s="6"/>
      <c r="P19" s="6"/>
      <c r="Q19" s="6"/>
      <c r="R19" s="6"/>
    </row>
    <row r="20" spans="1:18">
      <c r="A20" s="6"/>
      <c r="B20" s="6"/>
      <c r="C20" s="6"/>
      <c r="D20" s="6"/>
      <c r="E20" s="6"/>
      <c r="F20" s="6"/>
      <c r="G20" s="6"/>
      <c r="H20" s="6"/>
      <c r="I20" s="6"/>
      <c r="J20" s="6"/>
      <c r="K20" s="6"/>
      <c r="L20" s="6"/>
      <c r="M20" s="6"/>
      <c r="N20" s="6"/>
      <c r="O20" s="6"/>
      <c r="P20" s="6"/>
      <c r="Q20" s="6"/>
      <c r="R20" s="6"/>
    </row>
    <row r="21" spans="1:18">
      <c r="A21" s="6"/>
      <c r="B21" s="6"/>
      <c r="C21" s="6"/>
      <c r="D21" s="6"/>
      <c r="E21" s="6"/>
      <c r="F21" s="6"/>
      <c r="G21" s="6"/>
      <c r="H21" s="6"/>
      <c r="I21" s="6"/>
      <c r="J21" s="6"/>
      <c r="K21" s="6"/>
      <c r="L21" s="6"/>
      <c r="M21" s="6"/>
      <c r="N21" s="6"/>
      <c r="O21" s="6"/>
      <c r="P21" s="6"/>
      <c r="Q21" s="6"/>
      <c r="R21" s="6"/>
    </row>
    <row r="22" spans="1:18">
      <c r="A22" s="6"/>
      <c r="B22" s="6"/>
      <c r="C22" s="6"/>
      <c r="D22" s="6"/>
      <c r="E22" s="6"/>
      <c r="F22" s="6"/>
      <c r="G22" s="6"/>
      <c r="H22" s="6"/>
      <c r="I22" s="6"/>
      <c r="J22" s="6"/>
      <c r="K22" s="6"/>
      <c r="L22" s="6"/>
      <c r="M22" s="6"/>
      <c r="N22" s="6"/>
      <c r="O22" s="6"/>
      <c r="P22" s="6"/>
      <c r="Q22" s="6"/>
      <c r="R22" s="6"/>
    </row>
    <row r="23" spans="1:18">
      <c r="A23" s="6"/>
      <c r="B23" s="6"/>
      <c r="C23" s="6"/>
      <c r="D23" s="6"/>
      <c r="E23" s="6"/>
      <c r="F23" s="6"/>
      <c r="G23" s="6"/>
      <c r="H23" s="6"/>
      <c r="I23" s="6"/>
      <c r="J23" s="6"/>
      <c r="K23" s="6"/>
      <c r="L23" s="6"/>
      <c r="M23" s="6"/>
      <c r="N23" s="6"/>
      <c r="O23" s="6"/>
      <c r="P23" s="6"/>
      <c r="Q23" s="6"/>
      <c r="R23" s="6"/>
    </row>
    <row r="24" spans="1:18">
      <c r="A24" s="6"/>
      <c r="B24" s="6"/>
      <c r="C24" s="6"/>
      <c r="D24" s="6"/>
      <c r="E24" s="6"/>
      <c r="F24" s="6"/>
      <c r="G24" s="6"/>
      <c r="H24" s="6"/>
      <c r="I24" s="6"/>
      <c r="J24" s="6"/>
      <c r="K24" s="6"/>
      <c r="L24" s="6"/>
      <c r="M24" s="6"/>
      <c r="N24" s="6"/>
      <c r="O24" s="6"/>
      <c r="P24" s="6"/>
      <c r="Q24" s="6"/>
      <c r="R24" s="6"/>
    </row>
    <row r="25" spans="1:18">
      <c r="A25" s="6"/>
      <c r="B25" s="6"/>
      <c r="C25" s="6"/>
      <c r="D25" s="6"/>
      <c r="E25" s="6"/>
      <c r="F25" s="6"/>
      <c r="G25" s="6"/>
      <c r="H25" s="6"/>
      <c r="I25" s="6"/>
      <c r="J25" s="6"/>
      <c r="K25" s="6"/>
      <c r="L25" s="6"/>
      <c r="M25" s="6"/>
      <c r="N25" s="6"/>
      <c r="O25" s="6"/>
      <c r="P25" s="6"/>
      <c r="Q25" s="6"/>
      <c r="R25" s="6"/>
    </row>
    <row r="26" spans="1:18">
      <c r="A26" s="6"/>
      <c r="B26" s="6"/>
      <c r="C26" s="6"/>
      <c r="D26" s="6"/>
      <c r="E26" s="6"/>
      <c r="F26" s="6"/>
      <c r="G26" s="6"/>
      <c r="H26" s="6"/>
      <c r="I26" s="6"/>
      <c r="J26" s="6"/>
      <c r="K26" s="6"/>
      <c r="L26" s="6"/>
      <c r="M26" s="6"/>
      <c r="N26" s="6"/>
      <c r="O26" s="6"/>
      <c r="P26" s="6"/>
      <c r="Q26" s="6"/>
      <c r="R26" s="6"/>
    </row>
    <row r="27" spans="1:18">
      <c r="A27" s="6"/>
      <c r="B27" s="6"/>
      <c r="C27" s="6"/>
      <c r="D27" s="6"/>
      <c r="E27" s="6"/>
      <c r="F27" s="6"/>
      <c r="G27" s="6"/>
      <c r="H27" s="6"/>
      <c r="I27" s="6"/>
      <c r="J27" s="6"/>
      <c r="K27" s="6"/>
      <c r="L27" s="6"/>
      <c r="M27" s="6"/>
      <c r="N27" s="6"/>
      <c r="O27" s="6"/>
      <c r="P27" s="6"/>
      <c r="Q27" s="6"/>
      <c r="R27" s="6"/>
    </row>
    <row r="28" spans="1:18">
      <c r="A28" s="6"/>
      <c r="B28" s="6"/>
      <c r="C28" s="6"/>
      <c r="D28" s="6"/>
      <c r="E28" s="6"/>
      <c r="F28" s="6"/>
      <c r="G28" s="6"/>
      <c r="H28" s="6"/>
      <c r="I28" s="6"/>
      <c r="J28" s="6"/>
      <c r="K28" s="6"/>
      <c r="L28" s="6"/>
      <c r="M28" s="6"/>
      <c r="N28" s="6"/>
      <c r="O28" s="6"/>
      <c r="P28" s="6"/>
      <c r="Q28" s="6"/>
      <c r="R28" s="6"/>
    </row>
    <row r="29" spans="1:18">
      <c r="A29" s="6"/>
      <c r="B29" s="19" t="s">
        <v>11</v>
      </c>
      <c r="C29" s="19"/>
      <c r="D29" s="19"/>
      <c r="E29" s="6"/>
      <c r="F29" s="19" t="s">
        <v>12</v>
      </c>
      <c r="G29" s="19"/>
      <c r="H29" s="19"/>
      <c r="I29" s="6"/>
      <c r="J29" s="19" t="s">
        <v>13</v>
      </c>
      <c r="K29" s="19"/>
      <c r="L29" s="19"/>
      <c r="M29" s="19"/>
      <c r="N29" s="6"/>
      <c r="O29" s="6"/>
      <c r="P29" s="6"/>
      <c r="Q29" s="6"/>
      <c r="R29" s="6"/>
    </row>
    <row r="30" spans="1:18">
      <c r="A30" s="6"/>
      <c r="B30" s="6"/>
      <c r="C30" s="6"/>
      <c r="D30" s="6"/>
      <c r="E30" s="6"/>
      <c r="F30" s="6"/>
      <c r="G30" s="6"/>
      <c r="H30" s="6"/>
      <c r="I30" s="6"/>
      <c r="J30" s="6"/>
      <c r="K30" s="6"/>
      <c r="L30" s="6"/>
      <c r="M30" s="6"/>
      <c r="N30" s="6"/>
      <c r="O30" s="6"/>
      <c r="P30" s="6"/>
      <c r="Q30" s="6"/>
      <c r="R30" s="6"/>
    </row>
    <row r="31" spans="1:18">
      <c r="A31" s="6"/>
      <c r="B31" s="6"/>
      <c r="C31" s="6"/>
      <c r="D31" s="6"/>
      <c r="E31" s="6"/>
      <c r="F31" s="6"/>
      <c r="G31" s="6"/>
      <c r="H31" s="6"/>
      <c r="I31" s="6"/>
      <c r="J31" s="6"/>
      <c r="K31" s="6"/>
      <c r="L31" s="6"/>
      <c r="M31" s="6"/>
      <c r="N31" s="6"/>
      <c r="O31" s="6"/>
      <c r="P31" s="6"/>
      <c r="Q31" s="6"/>
      <c r="R31" s="6"/>
    </row>
    <row r="32" spans="1:18">
      <c r="A32" s="6"/>
      <c r="B32" s="6"/>
      <c r="C32" s="6"/>
      <c r="D32" s="6"/>
      <c r="E32" s="6"/>
      <c r="F32" s="6"/>
      <c r="G32" s="6"/>
      <c r="H32" s="6"/>
      <c r="I32" s="6"/>
      <c r="J32" s="6"/>
      <c r="K32" s="6"/>
      <c r="L32" s="6"/>
      <c r="M32" s="6"/>
      <c r="N32" s="6"/>
      <c r="O32" s="6"/>
      <c r="P32" s="6"/>
      <c r="Q32" s="6"/>
      <c r="R32" s="6"/>
    </row>
  </sheetData>
  <sheetProtection algorithmName="SHA-512" hashValue="85A9m9pe8KzzawAVspE8WJmTvvPdJjYJOODIFdcD6dXs8aQulv8SmlXQuiuvpEqpk1SnAmnIa15daVQWJiTUog==" saltValue="vZSzV0Si89xBKCdmE0pA5A==" spinCount="100000" sheet="1" objects="1" scenarios="1"/>
  <mergeCells count="3">
    <mergeCell ref="B29:D29"/>
    <mergeCell ref="F29:H29"/>
    <mergeCell ref="J29:M29"/>
  </mergeCells>
  <hyperlinks>
    <hyperlink ref="B29:D29" r:id="rId1" display="Download Latest Version" xr:uid="{A4520D67-FEAE-4C85-ACDE-7671EE966A5E}"/>
    <hyperlink ref="F29:H29" r:id="rId2" display="Azure Managed Service" xr:uid="{EBADAFC8-23DB-4240-882F-CE8FA5A2182B}"/>
    <hyperlink ref="J29:L29" r:id="rId3" display="BMIT Cloud Infrastructure Insights" xr:uid="{F8C03E93-7219-4282-B5D6-6540C937C8D4}"/>
    <hyperlink ref="J29:M29" r:id="rId4" display="Cloud Infrastructure Insights" xr:uid="{64863F6B-34D1-427F-855D-03CF9E7D7BA2}"/>
  </hyperlinks>
  <pageMargins left="0.7" right="0.7" top="0.75" bottom="0.75" header="0.3" footer="0.3"/>
  <pageSetup orientation="portrait" verticalDpi="598"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0E99A-7814-4F00-A3CF-BB1C1F143019}">
  <dimension ref="B1:D3"/>
  <sheetViews>
    <sheetView zoomScaleNormal="100" workbookViewId="0">
      <selection activeCell="C5" sqref="C5"/>
    </sheetView>
  </sheetViews>
  <sheetFormatPr defaultRowHeight="15"/>
  <cols>
    <col min="2" max="2" width="11.7109375" bestFit="1" customWidth="1"/>
    <col min="3" max="4" width="20.7109375" bestFit="1" customWidth="1"/>
  </cols>
  <sheetData>
    <row r="1" spans="2:4" ht="18">
      <c r="B1" s="22" t="s">
        <v>14</v>
      </c>
      <c r="C1" s="22" t="s">
        <v>15</v>
      </c>
      <c r="D1" s="22" t="s">
        <v>16</v>
      </c>
    </row>
    <row r="2" spans="2:4">
      <c r="B2" s="23">
        <v>1</v>
      </c>
      <c r="C2" s="17" t="s">
        <v>17</v>
      </c>
      <c r="D2" s="17" t="s">
        <v>17</v>
      </c>
    </row>
    <row r="3" spans="2:4">
      <c r="B3" s="24">
        <v>1.1000000000000001</v>
      </c>
      <c r="C3" s="17" t="s">
        <v>18</v>
      </c>
      <c r="D3" s="17" t="s">
        <v>2</v>
      </c>
    </row>
  </sheetData>
  <sheetProtection algorithmName="SHA-512" hashValue="PNVQIlcxjGjAsF8VO6cAIDnNdpcdbBR1FcpJmDl44b/LQ3H46dgPOvJ6RzUGb2cB+IEb7vsDxg22WEExSdm0Lg==" saltValue="hIldeLUKKOTyvSuKuLSv0A==" spinCount="100000" sheet="1" objects="1" scenarios="1"/>
  <phoneticPr fontId="2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4"/>
  <sheetViews>
    <sheetView zoomScaleNormal="100" workbookViewId="0">
      <selection activeCell="K6" sqref="K6"/>
    </sheetView>
  </sheetViews>
  <sheetFormatPr defaultRowHeight="15"/>
  <cols>
    <col min="1" max="1" width="18.5703125" bestFit="1" customWidth="1"/>
    <col min="2" max="2" width="30.42578125" style="2" bestFit="1" customWidth="1"/>
    <col min="3" max="3" width="16.7109375" style="2" bestFit="1" customWidth="1"/>
    <col min="4" max="4" width="35.42578125" style="2" bestFit="1" customWidth="1"/>
    <col min="5" max="5" width="10.5703125" style="2" bestFit="1" customWidth="1"/>
    <col min="6" max="6" width="14.42578125" style="2" bestFit="1" customWidth="1"/>
    <col min="7" max="7" width="37.7109375" style="2" bestFit="1" customWidth="1"/>
    <col min="8" max="8" width="10.85546875" style="2" customWidth="1"/>
    <col min="9" max="9" width="28.7109375" style="12" customWidth="1"/>
    <col min="10" max="10" width="26.42578125" customWidth="1"/>
    <col min="11" max="11" width="21.140625" style="14" customWidth="1"/>
    <col min="12" max="12" width="0" hidden="1" customWidth="1"/>
  </cols>
  <sheetData>
    <row r="1" spans="1:12" ht="18">
      <c r="A1" s="4" t="s">
        <v>19</v>
      </c>
      <c r="B1" s="4" t="s">
        <v>20</v>
      </c>
      <c r="C1" s="4" t="s">
        <v>21</v>
      </c>
      <c r="D1" s="4" t="s">
        <v>22</v>
      </c>
      <c r="E1" s="4" t="s">
        <v>23</v>
      </c>
      <c r="F1" s="4" t="s">
        <v>24</v>
      </c>
      <c r="G1" s="4" t="s">
        <v>25</v>
      </c>
      <c r="H1" s="11" t="s">
        <v>26</v>
      </c>
      <c r="I1" s="11" t="s">
        <v>27</v>
      </c>
      <c r="J1" s="25" t="s">
        <v>28</v>
      </c>
      <c r="K1" s="26" t="s">
        <v>29</v>
      </c>
    </row>
    <row r="2" spans="1:12">
      <c r="A2" s="2" t="s">
        <v>30</v>
      </c>
      <c r="B2" s="2" t="s">
        <v>31</v>
      </c>
      <c r="C2" s="2" t="s">
        <v>32</v>
      </c>
      <c r="D2" s="2" t="s">
        <v>33</v>
      </c>
      <c r="E2" s="2">
        <v>1</v>
      </c>
      <c r="F2" s="2">
        <v>2</v>
      </c>
      <c r="G2" s="2">
        <v>10</v>
      </c>
      <c r="H2" s="2" t="s">
        <v>34</v>
      </c>
      <c r="I2" s="27">
        <v>4.7551870000000003E-2</v>
      </c>
      <c r="J2" s="28">
        <f>I2*730</f>
        <v>34.712865100000002</v>
      </c>
      <c r="K2" s="29"/>
      <c r="L2" s="15">
        <f>K2*J2</f>
        <v>0</v>
      </c>
    </row>
    <row r="3" spans="1:12">
      <c r="A3" s="2" t="s">
        <v>30</v>
      </c>
      <c r="B3" s="2" t="s">
        <v>35</v>
      </c>
      <c r="C3" s="2" t="s">
        <v>32</v>
      </c>
      <c r="D3" s="2" t="s">
        <v>36</v>
      </c>
      <c r="E3" s="2">
        <v>1</v>
      </c>
      <c r="F3" s="2">
        <v>2</v>
      </c>
      <c r="G3" s="2">
        <v>10</v>
      </c>
      <c r="H3" s="2" t="s">
        <v>34</v>
      </c>
      <c r="I3" s="27">
        <v>3.1446229999999999E-2</v>
      </c>
      <c r="J3" s="28">
        <f t="shared" ref="J3:J66" si="0">I3*730</f>
        <v>22.955747899999999</v>
      </c>
      <c r="K3" s="29"/>
      <c r="L3" s="15">
        <f t="shared" ref="L3:L66" si="1">K3*J3</f>
        <v>0</v>
      </c>
    </row>
    <row r="4" spans="1:12">
      <c r="A4" s="2" t="s">
        <v>30</v>
      </c>
      <c r="B4" s="2" t="s">
        <v>31</v>
      </c>
      <c r="C4" s="2" t="s">
        <v>37</v>
      </c>
      <c r="D4" s="2" t="s">
        <v>38</v>
      </c>
      <c r="E4" s="2">
        <v>2</v>
      </c>
      <c r="F4" s="2">
        <v>4</v>
      </c>
      <c r="G4" s="2">
        <v>20</v>
      </c>
      <c r="H4" s="2" t="s">
        <v>34</v>
      </c>
      <c r="I4" s="27">
        <v>9.9706880000000012E-2</v>
      </c>
      <c r="J4" s="28">
        <f t="shared" si="0"/>
        <v>72.786022400000007</v>
      </c>
      <c r="K4" s="29"/>
      <c r="L4" s="15">
        <f t="shared" si="1"/>
        <v>0</v>
      </c>
    </row>
    <row r="5" spans="1:12">
      <c r="A5" s="2" t="s">
        <v>30</v>
      </c>
      <c r="B5" s="2" t="s">
        <v>35</v>
      </c>
      <c r="C5" s="2" t="s">
        <v>37</v>
      </c>
      <c r="D5" s="2" t="s">
        <v>39</v>
      </c>
      <c r="E5" s="2">
        <v>2</v>
      </c>
      <c r="F5" s="2">
        <v>4</v>
      </c>
      <c r="G5" s="2">
        <v>20</v>
      </c>
      <c r="H5" s="2" t="s">
        <v>34</v>
      </c>
      <c r="I5" s="27">
        <v>6.672734000000001E-2</v>
      </c>
      <c r="J5" s="28">
        <f t="shared" si="0"/>
        <v>48.710958200000007</v>
      </c>
      <c r="K5" s="29"/>
      <c r="L5" s="15">
        <f t="shared" si="1"/>
        <v>0</v>
      </c>
    </row>
    <row r="6" spans="1:12">
      <c r="A6" s="2" t="s">
        <v>30</v>
      </c>
      <c r="B6" s="2" t="s">
        <v>31</v>
      </c>
      <c r="C6" s="2" t="s">
        <v>40</v>
      </c>
      <c r="D6" s="2" t="s">
        <v>41</v>
      </c>
      <c r="E6" s="2">
        <v>2</v>
      </c>
      <c r="F6" s="2">
        <v>16</v>
      </c>
      <c r="G6" s="2">
        <v>20</v>
      </c>
      <c r="H6" s="2" t="s">
        <v>34</v>
      </c>
      <c r="I6" s="27">
        <v>0.14419213</v>
      </c>
      <c r="J6" s="28">
        <f t="shared" si="0"/>
        <v>105.26025490000001</v>
      </c>
      <c r="K6" s="29"/>
      <c r="L6" s="15">
        <f t="shared" si="1"/>
        <v>0</v>
      </c>
    </row>
    <row r="7" spans="1:12">
      <c r="A7" s="2" t="s">
        <v>30</v>
      </c>
      <c r="B7" s="2" t="s">
        <v>35</v>
      </c>
      <c r="C7" s="2" t="s">
        <v>40</v>
      </c>
      <c r="D7" s="2" t="s">
        <v>42</v>
      </c>
      <c r="E7" s="2">
        <v>2</v>
      </c>
      <c r="F7" s="2">
        <v>16</v>
      </c>
      <c r="G7" s="2">
        <v>20</v>
      </c>
      <c r="H7" s="2" t="s">
        <v>34</v>
      </c>
      <c r="I7" s="27">
        <v>9.5104810000000012E-2</v>
      </c>
      <c r="J7" s="28">
        <f t="shared" si="0"/>
        <v>69.426511300000016</v>
      </c>
      <c r="K7" s="29"/>
      <c r="L7" s="15">
        <f t="shared" si="1"/>
        <v>0</v>
      </c>
    </row>
    <row r="8" spans="1:12">
      <c r="A8" s="2" t="s">
        <v>30</v>
      </c>
      <c r="B8" s="2" t="s">
        <v>31</v>
      </c>
      <c r="C8" s="2" t="s">
        <v>43</v>
      </c>
      <c r="D8" s="2" t="s">
        <v>44</v>
      </c>
      <c r="E8" s="2">
        <v>4</v>
      </c>
      <c r="F8" s="2">
        <v>8</v>
      </c>
      <c r="G8" s="2">
        <v>40</v>
      </c>
      <c r="H8" s="2" t="s">
        <v>34</v>
      </c>
      <c r="I8" s="27">
        <v>0.21015228</v>
      </c>
      <c r="J8" s="28">
        <f t="shared" si="0"/>
        <v>153.41116439999999</v>
      </c>
      <c r="K8" s="29"/>
      <c r="L8" s="15">
        <f t="shared" si="1"/>
        <v>0</v>
      </c>
    </row>
    <row r="9" spans="1:12">
      <c r="A9" s="2" t="s">
        <v>30</v>
      </c>
      <c r="B9" s="2" t="s">
        <v>35</v>
      </c>
      <c r="C9" s="2" t="s">
        <v>43</v>
      </c>
      <c r="D9" s="2" t="s">
        <v>45</v>
      </c>
      <c r="E9" s="2">
        <v>4</v>
      </c>
      <c r="F9" s="2">
        <v>8</v>
      </c>
      <c r="G9" s="2">
        <v>40</v>
      </c>
      <c r="H9" s="2" t="s">
        <v>34</v>
      </c>
      <c r="I9" s="27">
        <v>0.14035725000000002</v>
      </c>
      <c r="J9" s="28">
        <f t="shared" si="0"/>
        <v>102.46079250000001</v>
      </c>
      <c r="K9" s="29"/>
      <c r="L9" s="15">
        <f t="shared" si="1"/>
        <v>0</v>
      </c>
    </row>
    <row r="10" spans="1:12">
      <c r="A10" s="2" t="s">
        <v>30</v>
      </c>
      <c r="B10" s="2" t="s">
        <v>31</v>
      </c>
      <c r="C10" s="2" t="s">
        <v>46</v>
      </c>
      <c r="D10" s="2" t="s">
        <v>47</v>
      </c>
      <c r="E10" s="2">
        <v>4</v>
      </c>
      <c r="F10" s="2">
        <v>32</v>
      </c>
      <c r="G10" s="2">
        <v>40</v>
      </c>
      <c r="H10" s="2" t="s">
        <v>34</v>
      </c>
      <c r="I10" s="27">
        <v>0.30219046999999999</v>
      </c>
      <c r="J10" s="28">
        <f t="shared" si="0"/>
        <v>220.59904309999999</v>
      </c>
      <c r="K10" s="29"/>
      <c r="L10" s="15">
        <f t="shared" si="1"/>
        <v>0</v>
      </c>
    </row>
    <row r="11" spans="1:12">
      <c r="A11" s="2" t="s">
        <v>30</v>
      </c>
      <c r="B11" s="2" t="s">
        <v>35</v>
      </c>
      <c r="C11" s="2" t="s">
        <v>46</v>
      </c>
      <c r="D11" s="2" t="s">
        <v>48</v>
      </c>
      <c r="E11" s="2">
        <v>4</v>
      </c>
      <c r="F11" s="2">
        <v>32</v>
      </c>
      <c r="G11" s="2">
        <v>40</v>
      </c>
      <c r="H11" s="2" t="s">
        <v>34</v>
      </c>
      <c r="I11" s="27">
        <v>0.19941483000000002</v>
      </c>
      <c r="J11" s="28">
        <f t="shared" si="0"/>
        <v>145.5728259</v>
      </c>
      <c r="K11" s="29"/>
      <c r="L11" s="15">
        <f t="shared" si="1"/>
        <v>0</v>
      </c>
    </row>
    <row r="12" spans="1:12">
      <c r="A12" s="2" t="s">
        <v>30</v>
      </c>
      <c r="B12" s="2" t="s">
        <v>31</v>
      </c>
      <c r="C12" s="2" t="s">
        <v>49</v>
      </c>
      <c r="D12" s="2" t="s">
        <v>50</v>
      </c>
      <c r="E12" s="2">
        <v>8</v>
      </c>
      <c r="F12" s="2">
        <v>16</v>
      </c>
      <c r="G12" s="2">
        <v>80</v>
      </c>
      <c r="H12" s="2" t="s">
        <v>34</v>
      </c>
      <c r="I12" s="27">
        <v>0.44101333999999998</v>
      </c>
      <c r="J12" s="28">
        <f t="shared" si="0"/>
        <v>321.93973819999997</v>
      </c>
      <c r="K12" s="29"/>
      <c r="L12" s="15">
        <f t="shared" si="1"/>
        <v>0</v>
      </c>
    </row>
    <row r="13" spans="1:12">
      <c r="A13" s="2" t="s">
        <v>30</v>
      </c>
      <c r="B13" s="2" t="s">
        <v>35</v>
      </c>
      <c r="C13" s="2" t="s">
        <v>49</v>
      </c>
      <c r="D13" s="2" t="s">
        <v>51</v>
      </c>
      <c r="E13" s="2">
        <v>8</v>
      </c>
      <c r="F13" s="2">
        <v>16</v>
      </c>
      <c r="G13" s="2">
        <v>80</v>
      </c>
      <c r="H13" s="2" t="s">
        <v>34</v>
      </c>
      <c r="I13" s="27">
        <v>0.29375352000000005</v>
      </c>
      <c r="J13" s="28">
        <f t="shared" si="0"/>
        <v>214.44006960000004</v>
      </c>
      <c r="K13" s="29"/>
      <c r="L13" s="15">
        <f t="shared" si="1"/>
        <v>0</v>
      </c>
    </row>
    <row r="14" spans="1:12">
      <c r="A14" s="2" t="s">
        <v>30</v>
      </c>
      <c r="B14" s="2" t="s">
        <v>31</v>
      </c>
      <c r="C14" s="2" t="s">
        <v>52</v>
      </c>
      <c r="D14" s="2" t="s">
        <v>53</v>
      </c>
      <c r="E14" s="2">
        <v>8</v>
      </c>
      <c r="F14" s="2">
        <v>64</v>
      </c>
      <c r="G14" s="2">
        <v>80</v>
      </c>
      <c r="H14" s="2" t="s">
        <v>34</v>
      </c>
      <c r="I14" s="27">
        <v>0.63429279000000005</v>
      </c>
      <c r="J14" s="28">
        <f t="shared" si="0"/>
        <v>463.03373670000002</v>
      </c>
      <c r="K14" s="29"/>
      <c r="L14" s="15">
        <f t="shared" si="1"/>
        <v>0</v>
      </c>
    </row>
    <row r="15" spans="1:12">
      <c r="A15" s="2" t="s">
        <v>30</v>
      </c>
      <c r="B15" s="2" t="s">
        <v>35</v>
      </c>
      <c r="C15" s="2" t="s">
        <v>52</v>
      </c>
      <c r="D15" s="2" t="s">
        <v>54</v>
      </c>
      <c r="E15" s="2">
        <v>8</v>
      </c>
      <c r="F15" s="2">
        <v>64</v>
      </c>
      <c r="G15" s="2">
        <v>80</v>
      </c>
      <c r="H15" s="2" t="s">
        <v>34</v>
      </c>
      <c r="I15" s="27">
        <v>0.41877124999999998</v>
      </c>
      <c r="J15" s="28">
        <f t="shared" si="0"/>
        <v>305.7030125</v>
      </c>
      <c r="K15" s="29"/>
      <c r="L15" s="15">
        <f t="shared" si="1"/>
        <v>0</v>
      </c>
    </row>
    <row r="16" spans="1:12">
      <c r="A16" s="2" t="s">
        <v>30</v>
      </c>
      <c r="B16" s="2" t="s">
        <v>55</v>
      </c>
      <c r="C16" s="2" t="s">
        <v>56</v>
      </c>
      <c r="D16" s="2" t="s">
        <v>57</v>
      </c>
      <c r="E16" s="2">
        <v>1</v>
      </c>
      <c r="F16" s="2">
        <v>3.5</v>
      </c>
      <c r="G16" s="2">
        <v>50</v>
      </c>
      <c r="H16" s="2" t="s">
        <v>34</v>
      </c>
      <c r="I16" s="27">
        <v>0.10200845000000001</v>
      </c>
      <c r="J16" s="28">
        <f t="shared" si="0"/>
        <v>74.466168500000009</v>
      </c>
      <c r="K16" s="29"/>
      <c r="L16" s="15">
        <f t="shared" si="1"/>
        <v>0</v>
      </c>
    </row>
    <row r="17" spans="1:12">
      <c r="A17" s="2" t="s">
        <v>30</v>
      </c>
      <c r="B17" s="2" t="s">
        <v>58</v>
      </c>
      <c r="C17" s="2" t="s">
        <v>56</v>
      </c>
      <c r="D17" s="2" t="s">
        <v>59</v>
      </c>
      <c r="E17" s="2">
        <v>1</v>
      </c>
      <c r="F17" s="2">
        <v>3.5</v>
      </c>
      <c r="G17" s="2">
        <v>50</v>
      </c>
      <c r="H17" s="2" t="s">
        <v>34</v>
      </c>
      <c r="I17" s="27">
        <v>5.2077970000000001E-2</v>
      </c>
      <c r="J17" s="28">
        <f t="shared" si="0"/>
        <v>38.016918099999998</v>
      </c>
      <c r="K17" s="29"/>
      <c r="L17" s="15">
        <f t="shared" si="1"/>
        <v>0</v>
      </c>
    </row>
    <row r="18" spans="1:12">
      <c r="A18" s="2" t="s">
        <v>30</v>
      </c>
      <c r="B18" s="2" t="s">
        <v>55</v>
      </c>
      <c r="C18" s="2" t="s">
        <v>60</v>
      </c>
      <c r="D18" s="2" t="s">
        <v>61</v>
      </c>
      <c r="E18" s="2">
        <v>2</v>
      </c>
      <c r="F18" s="2">
        <v>7</v>
      </c>
      <c r="G18" s="2">
        <v>100</v>
      </c>
      <c r="H18" s="2" t="s">
        <v>34</v>
      </c>
      <c r="I18" s="27">
        <v>0.20401690000000003</v>
      </c>
      <c r="J18" s="28">
        <f t="shared" si="0"/>
        <v>148.93233700000002</v>
      </c>
      <c r="K18" s="29"/>
      <c r="L18" s="15">
        <f t="shared" si="1"/>
        <v>0</v>
      </c>
    </row>
    <row r="19" spans="1:12">
      <c r="A19" s="2" t="s">
        <v>30</v>
      </c>
      <c r="B19" s="2" t="s">
        <v>58</v>
      </c>
      <c r="C19" s="2" t="s">
        <v>60</v>
      </c>
      <c r="D19" s="2" t="s">
        <v>62</v>
      </c>
      <c r="E19" s="2">
        <v>2</v>
      </c>
      <c r="F19" s="2">
        <v>7</v>
      </c>
      <c r="G19" s="2">
        <v>100</v>
      </c>
      <c r="H19" s="2" t="s">
        <v>34</v>
      </c>
      <c r="I19" s="27">
        <v>0.10430895000000001</v>
      </c>
      <c r="J19" s="28">
        <f t="shared" si="0"/>
        <v>76.145533500000013</v>
      </c>
      <c r="K19" s="29"/>
      <c r="L19" s="15">
        <f t="shared" si="1"/>
        <v>0</v>
      </c>
    </row>
    <row r="20" spans="1:12">
      <c r="A20" s="2" t="s">
        <v>30</v>
      </c>
      <c r="B20" s="2" t="s">
        <v>55</v>
      </c>
      <c r="C20" s="2" t="s">
        <v>63</v>
      </c>
      <c r="D20" s="2" t="s">
        <v>64</v>
      </c>
      <c r="E20" s="2">
        <v>4</v>
      </c>
      <c r="F20" s="2">
        <v>14</v>
      </c>
      <c r="G20" s="2">
        <v>200</v>
      </c>
      <c r="H20" s="2" t="s">
        <v>34</v>
      </c>
      <c r="I20" s="27">
        <v>0.40880098999999998</v>
      </c>
      <c r="J20" s="28">
        <f t="shared" si="0"/>
        <v>298.42472269999996</v>
      </c>
      <c r="K20" s="29"/>
      <c r="L20" s="15">
        <f t="shared" si="1"/>
        <v>0</v>
      </c>
    </row>
    <row r="21" spans="1:12">
      <c r="A21" s="2" t="s">
        <v>30</v>
      </c>
      <c r="B21" s="2" t="s">
        <v>58</v>
      </c>
      <c r="C21" s="2" t="s">
        <v>63</v>
      </c>
      <c r="D21" s="2" t="s">
        <v>65</v>
      </c>
      <c r="E21" s="2">
        <v>4</v>
      </c>
      <c r="F21" s="2">
        <v>14</v>
      </c>
      <c r="G21" s="2">
        <v>200</v>
      </c>
      <c r="H21" s="2" t="s">
        <v>34</v>
      </c>
      <c r="I21" s="27">
        <v>0.20861790000000002</v>
      </c>
      <c r="J21" s="28">
        <f t="shared" si="0"/>
        <v>152.29106700000003</v>
      </c>
      <c r="K21" s="29"/>
      <c r="L21" s="15">
        <f t="shared" si="1"/>
        <v>0</v>
      </c>
    </row>
    <row r="22" spans="1:12">
      <c r="A22" s="2" t="s">
        <v>30</v>
      </c>
      <c r="B22" s="2" t="s">
        <v>55</v>
      </c>
      <c r="C22" s="2" t="s">
        <v>66</v>
      </c>
      <c r="D22" s="2" t="s">
        <v>67</v>
      </c>
      <c r="E22" s="2">
        <v>8</v>
      </c>
      <c r="F22" s="2">
        <v>28</v>
      </c>
      <c r="G22" s="2">
        <v>400</v>
      </c>
      <c r="H22" s="2" t="s">
        <v>34</v>
      </c>
      <c r="I22" s="27">
        <v>0.81760197999999995</v>
      </c>
      <c r="J22" s="28">
        <f t="shared" si="0"/>
        <v>596.84944539999992</v>
      </c>
      <c r="K22" s="29"/>
      <c r="L22" s="15">
        <f t="shared" si="1"/>
        <v>0</v>
      </c>
    </row>
    <row r="23" spans="1:12">
      <c r="A23" s="2" t="s">
        <v>30</v>
      </c>
      <c r="B23" s="2" t="s">
        <v>58</v>
      </c>
      <c r="C23" s="2" t="s">
        <v>66</v>
      </c>
      <c r="D23" s="2" t="s">
        <v>68</v>
      </c>
      <c r="E23" s="2">
        <v>8</v>
      </c>
      <c r="F23" s="2">
        <v>28</v>
      </c>
      <c r="G23" s="2">
        <v>400</v>
      </c>
      <c r="H23" s="2" t="s">
        <v>34</v>
      </c>
      <c r="I23" s="27">
        <v>0.41723686999999998</v>
      </c>
      <c r="J23" s="28">
        <f t="shared" si="0"/>
        <v>304.58291509999998</v>
      </c>
      <c r="K23" s="29"/>
      <c r="L23" s="15">
        <f t="shared" si="1"/>
        <v>0</v>
      </c>
    </row>
    <row r="24" spans="1:12">
      <c r="A24" s="2" t="s">
        <v>30</v>
      </c>
      <c r="B24" s="2" t="s">
        <v>55</v>
      </c>
      <c r="C24" s="2" t="s">
        <v>69</v>
      </c>
      <c r="D24" s="2" t="s">
        <v>70</v>
      </c>
      <c r="E24" s="2">
        <v>16</v>
      </c>
      <c r="F24" s="2">
        <v>56</v>
      </c>
      <c r="G24" s="2">
        <v>800</v>
      </c>
      <c r="H24" s="2" t="s">
        <v>34</v>
      </c>
      <c r="I24" s="27">
        <v>1.6344367700000002</v>
      </c>
      <c r="J24" s="28">
        <f t="shared" si="0"/>
        <v>1193.1388421000001</v>
      </c>
      <c r="K24" s="29"/>
      <c r="L24" s="15">
        <f t="shared" si="1"/>
        <v>0</v>
      </c>
    </row>
    <row r="25" spans="1:12">
      <c r="A25" s="2" t="s">
        <v>30</v>
      </c>
      <c r="B25" s="2" t="s">
        <v>58</v>
      </c>
      <c r="C25" s="2" t="s">
        <v>69</v>
      </c>
      <c r="D25" s="2" t="s">
        <v>71</v>
      </c>
      <c r="E25" s="2">
        <v>16</v>
      </c>
      <c r="F25" s="2">
        <v>56</v>
      </c>
      <c r="G25" s="2">
        <v>800</v>
      </c>
      <c r="H25" s="2" t="s">
        <v>34</v>
      </c>
      <c r="I25" s="27">
        <v>0.83370869000000014</v>
      </c>
      <c r="J25" s="28">
        <f t="shared" si="0"/>
        <v>608.60734370000011</v>
      </c>
      <c r="K25" s="29"/>
      <c r="L25" s="15">
        <f t="shared" si="1"/>
        <v>0</v>
      </c>
    </row>
    <row r="26" spans="1:12">
      <c r="A26" s="2" t="s">
        <v>30</v>
      </c>
      <c r="B26" s="2" t="s">
        <v>55</v>
      </c>
      <c r="C26" s="2" t="s">
        <v>72</v>
      </c>
      <c r="D26" s="2" t="s">
        <v>73</v>
      </c>
      <c r="E26" s="2">
        <v>2</v>
      </c>
      <c r="F26" s="2">
        <v>14</v>
      </c>
      <c r="G26" s="2">
        <v>100</v>
      </c>
      <c r="H26" s="2" t="s">
        <v>34</v>
      </c>
      <c r="I26" s="27">
        <v>0.21398716000000001</v>
      </c>
      <c r="J26" s="28">
        <f t="shared" si="0"/>
        <v>156.2106268</v>
      </c>
      <c r="K26" s="29"/>
      <c r="L26" s="15">
        <f t="shared" si="1"/>
        <v>0</v>
      </c>
    </row>
    <row r="27" spans="1:12">
      <c r="A27" s="2" t="s">
        <v>30</v>
      </c>
      <c r="B27" s="2" t="s">
        <v>58</v>
      </c>
      <c r="C27" s="2" t="s">
        <v>72</v>
      </c>
      <c r="D27" s="2" t="s">
        <v>74</v>
      </c>
      <c r="E27" s="2">
        <v>2</v>
      </c>
      <c r="F27" s="2">
        <v>14</v>
      </c>
      <c r="G27" s="2">
        <v>100</v>
      </c>
      <c r="H27" s="2" t="s">
        <v>34</v>
      </c>
      <c r="I27" s="27">
        <v>0.14572544000000001</v>
      </c>
      <c r="J27" s="28">
        <f t="shared" si="0"/>
        <v>106.37957120000002</v>
      </c>
      <c r="K27" s="29"/>
      <c r="L27" s="15">
        <f t="shared" si="1"/>
        <v>0</v>
      </c>
    </row>
    <row r="28" spans="1:12">
      <c r="A28" s="2" t="s">
        <v>30</v>
      </c>
      <c r="B28" s="2" t="s">
        <v>55</v>
      </c>
      <c r="C28" s="2" t="s">
        <v>75</v>
      </c>
      <c r="D28" s="2" t="s">
        <v>76</v>
      </c>
      <c r="E28" s="2">
        <v>4</v>
      </c>
      <c r="F28" s="2">
        <v>28</v>
      </c>
      <c r="G28" s="2">
        <v>200</v>
      </c>
      <c r="H28" s="2" t="s">
        <v>34</v>
      </c>
      <c r="I28" s="27">
        <v>0.42720820000000004</v>
      </c>
      <c r="J28" s="28">
        <f t="shared" si="0"/>
        <v>311.861986</v>
      </c>
      <c r="K28" s="29"/>
      <c r="L28" s="15">
        <f t="shared" si="1"/>
        <v>0</v>
      </c>
    </row>
    <row r="29" spans="1:12">
      <c r="A29" s="2" t="s">
        <v>30</v>
      </c>
      <c r="B29" s="2" t="s">
        <v>58</v>
      </c>
      <c r="C29" s="2" t="s">
        <v>75</v>
      </c>
      <c r="D29" s="2" t="s">
        <v>77</v>
      </c>
      <c r="E29" s="2">
        <v>4</v>
      </c>
      <c r="F29" s="2">
        <v>28</v>
      </c>
      <c r="G29" s="2">
        <v>200</v>
      </c>
      <c r="H29" s="2" t="s">
        <v>34</v>
      </c>
      <c r="I29" s="27">
        <v>0.29068583000000003</v>
      </c>
      <c r="J29" s="28">
        <f t="shared" si="0"/>
        <v>212.20065590000002</v>
      </c>
      <c r="K29" s="29"/>
      <c r="L29" s="15">
        <f t="shared" si="1"/>
        <v>0</v>
      </c>
    </row>
    <row r="30" spans="1:12">
      <c r="A30" s="2" t="s">
        <v>30</v>
      </c>
      <c r="B30" s="2" t="s">
        <v>55</v>
      </c>
      <c r="C30" s="2" t="s">
        <v>78</v>
      </c>
      <c r="D30" s="2" t="s">
        <v>79</v>
      </c>
      <c r="E30" s="2">
        <v>8</v>
      </c>
      <c r="F30" s="2">
        <v>56</v>
      </c>
      <c r="G30" s="2">
        <v>400</v>
      </c>
      <c r="H30" s="2" t="s">
        <v>34</v>
      </c>
      <c r="I30" s="27">
        <v>0.85441640000000008</v>
      </c>
      <c r="J30" s="28">
        <f t="shared" si="0"/>
        <v>623.723972</v>
      </c>
      <c r="K30" s="29"/>
      <c r="L30" s="15">
        <f t="shared" si="1"/>
        <v>0</v>
      </c>
    </row>
    <row r="31" spans="1:12">
      <c r="A31" s="2" t="s">
        <v>30</v>
      </c>
      <c r="B31" s="2" t="s">
        <v>58</v>
      </c>
      <c r="C31" s="2" t="s">
        <v>78</v>
      </c>
      <c r="D31" s="2" t="s">
        <v>80</v>
      </c>
      <c r="E31" s="2">
        <v>8</v>
      </c>
      <c r="F31" s="2">
        <v>56</v>
      </c>
      <c r="G31" s="2">
        <v>400</v>
      </c>
      <c r="H31" s="2" t="s">
        <v>34</v>
      </c>
      <c r="I31" s="27">
        <v>0.58213778000000005</v>
      </c>
      <c r="J31" s="28">
        <f t="shared" si="0"/>
        <v>424.96057940000003</v>
      </c>
      <c r="K31" s="29"/>
      <c r="L31" s="15">
        <f t="shared" si="1"/>
        <v>0</v>
      </c>
    </row>
    <row r="32" spans="1:12">
      <c r="A32" s="2" t="s">
        <v>30</v>
      </c>
      <c r="B32" s="2" t="s">
        <v>55</v>
      </c>
      <c r="C32" s="2" t="s">
        <v>81</v>
      </c>
      <c r="D32" s="2" t="s">
        <v>82</v>
      </c>
      <c r="E32" s="2">
        <v>16</v>
      </c>
      <c r="F32" s="2">
        <v>112</v>
      </c>
      <c r="G32" s="2">
        <v>800</v>
      </c>
      <c r="H32" s="2" t="s">
        <v>34</v>
      </c>
      <c r="I32" s="27">
        <v>1.7088338700000001</v>
      </c>
      <c r="J32" s="28">
        <f t="shared" si="0"/>
        <v>1247.4487251</v>
      </c>
      <c r="K32" s="29"/>
      <c r="L32" s="15">
        <f t="shared" si="1"/>
        <v>0</v>
      </c>
    </row>
    <row r="33" spans="1:12">
      <c r="A33" s="2" t="s">
        <v>30</v>
      </c>
      <c r="B33" s="2" t="s">
        <v>58</v>
      </c>
      <c r="C33" s="2" t="s">
        <v>81</v>
      </c>
      <c r="D33" s="2" t="s">
        <v>83</v>
      </c>
      <c r="E33" s="2">
        <v>16</v>
      </c>
      <c r="F33" s="2">
        <v>112</v>
      </c>
      <c r="G33" s="2">
        <v>800</v>
      </c>
      <c r="H33" s="2" t="s">
        <v>34</v>
      </c>
      <c r="I33" s="27">
        <v>1.16427663</v>
      </c>
      <c r="J33" s="28">
        <f t="shared" si="0"/>
        <v>849.92193989999998</v>
      </c>
      <c r="K33" s="29"/>
      <c r="L33" s="15">
        <f t="shared" si="1"/>
        <v>0</v>
      </c>
    </row>
    <row r="34" spans="1:12">
      <c r="A34" s="2" t="s">
        <v>30</v>
      </c>
      <c r="B34" s="2" t="s">
        <v>55</v>
      </c>
      <c r="C34" s="2" t="s">
        <v>84</v>
      </c>
      <c r="D34" s="2" t="s">
        <v>85</v>
      </c>
      <c r="E34" s="2">
        <v>1</v>
      </c>
      <c r="F34" s="2">
        <v>3.5</v>
      </c>
      <c r="G34" s="2">
        <v>7</v>
      </c>
      <c r="H34" s="2" t="s">
        <v>34</v>
      </c>
      <c r="I34" s="27">
        <v>0.10200845000000001</v>
      </c>
      <c r="J34" s="28">
        <f t="shared" si="0"/>
        <v>74.466168500000009</v>
      </c>
      <c r="K34" s="29"/>
      <c r="L34" s="15">
        <f t="shared" si="1"/>
        <v>0</v>
      </c>
    </row>
    <row r="35" spans="1:12">
      <c r="A35" s="2" t="s">
        <v>30</v>
      </c>
      <c r="B35" s="2" t="s">
        <v>58</v>
      </c>
      <c r="C35" s="2" t="s">
        <v>84</v>
      </c>
      <c r="D35" s="2" t="s">
        <v>86</v>
      </c>
      <c r="E35" s="2">
        <v>1</v>
      </c>
      <c r="F35" s="2">
        <v>3.5</v>
      </c>
      <c r="G35" s="2">
        <v>7</v>
      </c>
      <c r="H35" s="2" t="s">
        <v>34</v>
      </c>
      <c r="I35" s="27">
        <v>5.2077970000000001E-2</v>
      </c>
      <c r="J35" s="28">
        <f t="shared" si="0"/>
        <v>38.016918099999998</v>
      </c>
      <c r="K35" s="29"/>
      <c r="L35" s="15">
        <f t="shared" si="1"/>
        <v>0</v>
      </c>
    </row>
    <row r="36" spans="1:12">
      <c r="A36" s="2" t="s">
        <v>30</v>
      </c>
      <c r="B36" s="2" t="s">
        <v>55</v>
      </c>
      <c r="C36" s="2" t="s">
        <v>87</v>
      </c>
      <c r="D36" s="2" t="s">
        <v>88</v>
      </c>
      <c r="E36" s="2">
        <v>2</v>
      </c>
      <c r="F36" s="2">
        <v>7</v>
      </c>
      <c r="G36" s="2">
        <v>14</v>
      </c>
      <c r="H36" s="2" t="s">
        <v>34</v>
      </c>
      <c r="I36" s="27">
        <v>0.20401690000000003</v>
      </c>
      <c r="J36" s="28">
        <f t="shared" si="0"/>
        <v>148.93233700000002</v>
      </c>
      <c r="K36" s="29"/>
      <c r="L36" s="15">
        <f t="shared" si="1"/>
        <v>0</v>
      </c>
    </row>
    <row r="37" spans="1:12">
      <c r="A37" s="2" t="s">
        <v>30</v>
      </c>
      <c r="B37" s="2" t="s">
        <v>58</v>
      </c>
      <c r="C37" s="2" t="s">
        <v>87</v>
      </c>
      <c r="D37" s="2" t="s">
        <v>89</v>
      </c>
      <c r="E37" s="2">
        <v>2</v>
      </c>
      <c r="F37" s="2">
        <v>7</v>
      </c>
      <c r="G37" s="2">
        <v>14</v>
      </c>
      <c r="H37" s="2" t="s">
        <v>34</v>
      </c>
      <c r="I37" s="27">
        <v>0.10430895000000001</v>
      </c>
      <c r="J37" s="28">
        <f t="shared" si="0"/>
        <v>76.145533500000013</v>
      </c>
      <c r="K37" s="29"/>
      <c r="L37" s="15">
        <f t="shared" si="1"/>
        <v>0</v>
      </c>
    </row>
    <row r="38" spans="1:12">
      <c r="A38" s="2" t="s">
        <v>30</v>
      </c>
      <c r="B38" s="2" t="s">
        <v>55</v>
      </c>
      <c r="C38" s="2" t="s">
        <v>90</v>
      </c>
      <c r="D38" s="2" t="s">
        <v>91</v>
      </c>
      <c r="E38" s="2">
        <v>4</v>
      </c>
      <c r="F38" s="2">
        <v>14</v>
      </c>
      <c r="G38" s="2">
        <v>28</v>
      </c>
      <c r="H38" s="2" t="s">
        <v>34</v>
      </c>
      <c r="I38" s="27">
        <v>0.40880098999999998</v>
      </c>
      <c r="J38" s="28">
        <f t="shared" si="0"/>
        <v>298.42472269999996</v>
      </c>
      <c r="K38" s="29"/>
      <c r="L38" s="15">
        <f t="shared" si="1"/>
        <v>0</v>
      </c>
    </row>
    <row r="39" spans="1:12">
      <c r="A39" s="2" t="s">
        <v>30</v>
      </c>
      <c r="B39" s="2" t="s">
        <v>58</v>
      </c>
      <c r="C39" s="2" t="s">
        <v>90</v>
      </c>
      <c r="D39" s="2" t="s">
        <v>92</v>
      </c>
      <c r="E39" s="2">
        <v>4</v>
      </c>
      <c r="F39" s="2">
        <v>14</v>
      </c>
      <c r="G39" s="2">
        <v>28</v>
      </c>
      <c r="H39" s="2" t="s">
        <v>34</v>
      </c>
      <c r="I39" s="27">
        <v>0.20861790000000002</v>
      </c>
      <c r="J39" s="28">
        <f t="shared" si="0"/>
        <v>152.29106700000003</v>
      </c>
      <c r="K39" s="29"/>
      <c r="L39" s="15">
        <f t="shared" si="1"/>
        <v>0</v>
      </c>
    </row>
    <row r="40" spans="1:12">
      <c r="A40" s="2" t="s">
        <v>30</v>
      </c>
      <c r="B40" s="2" t="s">
        <v>55</v>
      </c>
      <c r="C40" s="2" t="s">
        <v>93</v>
      </c>
      <c r="D40" s="2" t="s">
        <v>94</v>
      </c>
      <c r="E40" s="2">
        <v>8</v>
      </c>
      <c r="F40" s="2">
        <v>28</v>
      </c>
      <c r="G40" s="2">
        <v>56</v>
      </c>
      <c r="H40" s="2" t="s">
        <v>34</v>
      </c>
      <c r="I40" s="27">
        <v>0.81760197999999995</v>
      </c>
      <c r="J40" s="28">
        <f t="shared" si="0"/>
        <v>596.84944539999992</v>
      </c>
      <c r="K40" s="29"/>
      <c r="L40" s="15">
        <f t="shared" si="1"/>
        <v>0</v>
      </c>
    </row>
    <row r="41" spans="1:12">
      <c r="A41" s="2" t="s">
        <v>30</v>
      </c>
      <c r="B41" s="2" t="s">
        <v>58</v>
      </c>
      <c r="C41" s="2" t="s">
        <v>93</v>
      </c>
      <c r="D41" s="2" t="s">
        <v>95</v>
      </c>
      <c r="E41" s="2">
        <v>8</v>
      </c>
      <c r="F41" s="2">
        <v>28</v>
      </c>
      <c r="G41" s="2">
        <v>56</v>
      </c>
      <c r="H41" s="2" t="s">
        <v>34</v>
      </c>
      <c r="I41" s="27">
        <v>0.41723686999999998</v>
      </c>
      <c r="J41" s="28">
        <f t="shared" si="0"/>
        <v>304.58291509999998</v>
      </c>
      <c r="K41" s="29"/>
      <c r="L41" s="15">
        <f t="shared" si="1"/>
        <v>0</v>
      </c>
    </row>
    <row r="42" spans="1:12">
      <c r="A42" s="2" t="s">
        <v>30</v>
      </c>
      <c r="B42" s="2" t="s">
        <v>55</v>
      </c>
      <c r="C42" s="2" t="s">
        <v>96</v>
      </c>
      <c r="D42" s="2" t="s">
        <v>97</v>
      </c>
      <c r="E42" s="2">
        <v>16</v>
      </c>
      <c r="F42" s="2">
        <v>56</v>
      </c>
      <c r="G42" s="2">
        <v>112</v>
      </c>
      <c r="H42" s="2" t="s">
        <v>34</v>
      </c>
      <c r="I42" s="27">
        <v>1.6344367700000002</v>
      </c>
      <c r="J42" s="28">
        <f t="shared" si="0"/>
        <v>1193.1388421000001</v>
      </c>
      <c r="K42" s="29"/>
      <c r="L42" s="15">
        <f t="shared" si="1"/>
        <v>0</v>
      </c>
    </row>
    <row r="43" spans="1:12">
      <c r="A43" s="2" t="s">
        <v>30</v>
      </c>
      <c r="B43" s="2" t="s">
        <v>58</v>
      </c>
      <c r="C43" s="2" t="s">
        <v>96</v>
      </c>
      <c r="D43" s="2" t="s">
        <v>98</v>
      </c>
      <c r="E43" s="2">
        <v>16</v>
      </c>
      <c r="F43" s="2">
        <v>56</v>
      </c>
      <c r="G43" s="2">
        <v>112</v>
      </c>
      <c r="H43" s="2" t="s">
        <v>34</v>
      </c>
      <c r="I43" s="27">
        <v>0.83370869000000014</v>
      </c>
      <c r="J43" s="28">
        <f t="shared" si="0"/>
        <v>608.60734370000011</v>
      </c>
      <c r="K43" s="29"/>
      <c r="L43" s="15">
        <f t="shared" si="1"/>
        <v>0</v>
      </c>
    </row>
    <row r="44" spans="1:12">
      <c r="A44" s="2" t="s">
        <v>30</v>
      </c>
      <c r="B44" s="2" t="s">
        <v>55</v>
      </c>
      <c r="C44" s="2" t="s">
        <v>99</v>
      </c>
      <c r="D44" s="2" t="s">
        <v>100</v>
      </c>
      <c r="E44" s="2">
        <v>2</v>
      </c>
      <c r="F44" s="2">
        <v>14</v>
      </c>
      <c r="G44" s="2">
        <v>28</v>
      </c>
      <c r="H44" s="2" t="s">
        <v>34</v>
      </c>
      <c r="I44" s="27">
        <v>0.21398716000000001</v>
      </c>
      <c r="J44" s="28">
        <f t="shared" si="0"/>
        <v>156.2106268</v>
      </c>
      <c r="K44" s="29"/>
      <c r="L44" s="15">
        <f t="shared" si="1"/>
        <v>0</v>
      </c>
    </row>
    <row r="45" spans="1:12">
      <c r="A45" s="2" t="s">
        <v>30</v>
      </c>
      <c r="B45" s="2" t="s">
        <v>58</v>
      </c>
      <c r="C45" s="2" t="s">
        <v>99</v>
      </c>
      <c r="D45" s="2" t="s">
        <v>101</v>
      </c>
      <c r="E45" s="2">
        <v>2</v>
      </c>
      <c r="F45" s="2">
        <v>14</v>
      </c>
      <c r="G45" s="2">
        <v>28</v>
      </c>
      <c r="H45" s="2" t="s">
        <v>34</v>
      </c>
      <c r="I45" s="27">
        <v>0.14572544000000001</v>
      </c>
      <c r="J45" s="28">
        <f t="shared" si="0"/>
        <v>106.37957120000002</v>
      </c>
      <c r="K45" s="29"/>
      <c r="L45" s="15">
        <f t="shared" si="1"/>
        <v>0</v>
      </c>
    </row>
    <row r="46" spans="1:12">
      <c r="A46" s="2" t="s">
        <v>30</v>
      </c>
      <c r="B46" s="2" t="s">
        <v>55</v>
      </c>
      <c r="C46" s="2" t="s">
        <v>102</v>
      </c>
      <c r="D46" s="2" t="s">
        <v>103</v>
      </c>
      <c r="E46" s="2">
        <v>4</v>
      </c>
      <c r="F46" s="2">
        <v>28</v>
      </c>
      <c r="G46" s="2">
        <v>56</v>
      </c>
      <c r="H46" s="2" t="s">
        <v>34</v>
      </c>
      <c r="I46" s="27">
        <v>0.42720820000000004</v>
      </c>
      <c r="J46" s="28">
        <f t="shared" si="0"/>
        <v>311.861986</v>
      </c>
      <c r="K46" s="29"/>
      <c r="L46" s="15">
        <f t="shared" si="1"/>
        <v>0</v>
      </c>
    </row>
    <row r="47" spans="1:12">
      <c r="A47" s="2" t="s">
        <v>30</v>
      </c>
      <c r="B47" s="2" t="s">
        <v>58</v>
      </c>
      <c r="C47" s="2" t="s">
        <v>102</v>
      </c>
      <c r="D47" s="2" t="s">
        <v>104</v>
      </c>
      <c r="E47" s="2">
        <v>4</v>
      </c>
      <c r="F47" s="2">
        <v>28</v>
      </c>
      <c r="G47" s="2">
        <v>56</v>
      </c>
      <c r="H47" s="2" t="s">
        <v>34</v>
      </c>
      <c r="I47" s="27">
        <v>0.29068583000000003</v>
      </c>
      <c r="J47" s="28">
        <f t="shared" si="0"/>
        <v>212.20065590000002</v>
      </c>
      <c r="K47" s="29"/>
      <c r="L47" s="15">
        <f t="shared" si="1"/>
        <v>0</v>
      </c>
    </row>
    <row r="48" spans="1:12">
      <c r="A48" s="2" t="s">
        <v>30</v>
      </c>
      <c r="B48" s="2" t="s">
        <v>55</v>
      </c>
      <c r="C48" s="2" t="s">
        <v>105</v>
      </c>
      <c r="D48" s="2" t="s">
        <v>106</v>
      </c>
      <c r="E48" s="2">
        <v>8</v>
      </c>
      <c r="F48" s="2">
        <v>56</v>
      </c>
      <c r="G48" s="2">
        <v>112</v>
      </c>
      <c r="H48" s="2" t="s">
        <v>34</v>
      </c>
      <c r="I48" s="27">
        <v>0.85441640000000008</v>
      </c>
      <c r="J48" s="28">
        <f t="shared" si="0"/>
        <v>623.723972</v>
      </c>
      <c r="K48" s="29"/>
      <c r="L48" s="15">
        <f t="shared" si="1"/>
        <v>0</v>
      </c>
    </row>
    <row r="49" spans="1:12">
      <c r="A49" s="2" t="s">
        <v>30</v>
      </c>
      <c r="B49" s="2" t="s">
        <v>58</v>
      </c>
      <c r="C49" s="2" t="s">
        <v>105</v>
      </c>
      <c r="D49" s="2" t="s">
        <v>107</v>
      </c>
      <c r="E49" s="2">
        <v>8</v>
      </c>
      <c r="F49" s="2">
        <v>56</v>
      </c>
      <c r="G49" s="2">
        <v>112</v>
      </c>
      <c r="H49" s="2" t="s">
        <v>34</v>
      </c>
      <c r="I49" s="27">
        <v>0.58213778000000005</v>
      </c>
      <c r="J49" s="28">
        <f t="shared" si="0"/>
        <v>424.96057940000003</v>
      </c>
      <c r="K49" s="29"/>
      <c r="L49" s="15">
        <f t="shared" si="1"/>
        <v>0</v>
      </c>
    </row>
    <row r="50" spans="1:12">
      <c r="A50" s="2" t="s">
        <v>30</v>
      </c>
      <c r="B50" s="2" t="s">
        <v>55</v>
      </c>
      <c r="C50" s="2" t="s">
        <v>108</v>
      </c>
      <c r="D50" s="2" t="s">
        <v>109</v>
      </c>
      <c r="E50" s="2">
        <v>16</v>
      </c>
      <c r="F50" s="2">
        <v>112</v>
      </c>
      <c r="G50" s="2">
        <v>224</v>
      </c>
      <c r="H50" s="2" t="s">
        <v>34</v>
      </c>
      <c r="I50" s="27">
        <v>1.7088338700000001</v>
      </c>
      <c r="J50" s="28">
        <f t="shared" si="0"/>
        <v>1247.4487251</v>
      </c>
      <c r="K50" s="29"/>
      <c r="L50" s="15">
        <f t="shared" si="1"/>
        <v>0</v>
      </c>
    </row>
    <row r="51" spans="1:12">
      <c r="A51" s="2" t="s">
        <v>30</v>
      </c>
      <c r="B51" s="2" t="s">
        <v>58</v>
      </c>
      <c r="C51" s="2" t="s">
        <v>108</v>
      </c>
      <c r="D51" s="2" t="s">
        <v>110</v>
      </c>
      <c r="E51" s="2">
        <v>16</v>
      </c>
      <c r="F51" s="2">
        <v>112</v>
      </c>
      <c r="G51" s="2">
        <v>224</v>
      </c>
      <c r="H51" s="2" t="s">
        <v>34</v>
      </c>
      <c r="I51" s="27">
        <v>1.16427663</v>
      </c>
      <c r="J51" s="28">
        <f t="shared" si="0"/>
        <v>849.92193989999998</v>
      </c>
      <c r="K51" s="29"/>
      <c r="L51" s="15">
        <f t="shared" si="1"/>
        <v>0</v>
      </c>
    </row>
    <row r="52" spans="1:12">
      <c r="A52" s="2" t="s">
        <v>30</v>
      </c>
      <c r="B52" s="2" t="s">
        <v>111</v>
      </c>
      <c r="C52" s="2" t="s">
        <v>112</v>
      </c>
      <c r="D52" s="2" t="s">
        <v>113</v>
      </c>
      <c r="E52" s="2">
        <v>2</v>
      </c>
      <c r="F52" s="2">
        <v>13</v>
      </c>
      <c r="G52" s="2">
        <v>13</v>
      </c>
      <c r="H52" s="2" t="s">
        <v>34</v>
      </c>
      <c r="I52" s="27">
        <v>0.36431574000000005</v>
      </c>
      <c r="J52" s="28">
        <f t="shared" si="0"/>
        <v>265.95049020000005</v>
      </c>
      <c r="K52" s="29"/>
      <c r="L52" s="15">
        <f t="shared" si="1"/>
        <v>0</v>
      </c>
    </row>
    <row r="53" spans="1:12">
      <c r="A53" s="2" t="s">
        <v>30</v>
      </c>
      <c r="B53" s="2" t="s">
        <v>114</v>
      </c>
      <c r="C53" s="2" t="s">
        <v>112</v>
      </c>
      <c r="D53" s="2" t="s">
        <v>115</v>
      </c>
      <c r="E53" s="2">
        <v>1</v>
      </c>
      <c r="F53" s="2">
        <v>13</v>
      </c>
      <c r="G53" s="2">
        <v>13</v>
      </c>
      <c r="H53" s="2" t="s">
        <v>34</v>
      </c>
      <c r="I53" s="27">
        <v>0.22319130000000001</v>
      </c>
      <c r="J53" s="28">
        <f t="shared" si="0"/>
        <v>162.92964900000001</v>
      </c>
      <c r="K53" s="29"/>
      <c r="L53" s="15">
        <f t="shared" si="1"/>
        <v>0</v>
      </c>
    </row>
    <row r="54" spans="1:12">
      <c r="A54" s="2" t="s">
        <v>30</v>
      </c>
      <c r="B54" s="2" t="s">
        <v>116</v>
      </c>
      <c r="C54" s="2" t="s">
        <v>117</v>
      </c>
      <c r="D54" s="2" t="s">
        <v>118</v>
      </c>
      <c r="E54" s="2">
        <v>2</v>
      </c>
      <c r="F54" s="2">
        <v>4</v>
      </c>
      <c r="G54" s="2">
        <v>16</v>
      </c>
      <c r="H54" s="2" t="s">
        <v>34</v>
      </c>
      <c r="I54" s="27">
        <v>7.4397099999999994E-2</v>
      </c>
      <c r="J54" s="28">
        <f t="shared" si="0"/>
        <v>54.309882999999992</v>
      </c>
      <c r="K54" s="29"/>
      <c r="L54" s="15">
        <f t="shared" si="1"/>
        <v>0</v>
      </c>
    </row>
    <row r="55" spans="1:12">
      <c r="A55" s="2" t="s">
        <v>30</v>
      </c>
      <c r="B55" s="2" t="s">
        <v>119</v>
      </c>
      <c r="C55" s="2" t="s">
        <v>117</v>
      </c>
      <c r="D55" s="2" t="s">
        <v>120</v>
      </c>
      <c r="E55" s="2">
        <v>2</v>
      </c>
      <c r="F55" s="2">
        <v>4</v>
      </c>
      <c r="G55" s="2">
        <v>16</v>
      </c>
      <c r="H55" s="2" t="s">
        <v>34</v>
      </c>
      <c r="I55" s="27">
        <v>0.14189056</v>
      </c>
      <c r="J55" s="28">
        <f t="shared" si="0"/>
        <v>103.5801088</v>
      </c>
      <c r="K55" s="29"/>
      <c r="L55" s="15">
        <f t="shared" si="1"/>
        <v>0</v>
      </c>
    </row>
    <row r="56" spans="1:12">
      <c r="A56" s="2" t="s">
        <v>30</v>
      </c>
      <c r="B56" s="2" t="s">
        <v>116</v>
      </c>
      <c r="C56" s="2" t="s">
        <v>121</v>
      </c>
      <c r="D56" s="2" t="s">
        <v>122</v>
      </c>
      <c r="E56" s="2">
        <v>4</v>
      </c>
      <c r="F56" s="2">
        <v>8</v>
      </c>
      <c r="G56" s="2">
        <v>32</v>
      </c>
      <c r="H56" s="2" t="s">
        <v>34</v>
      </c>
      <c r="I56" s="27">
        <v>0.14879419999999999</v>
      </c>
      <c r="J56" s="28">
        <f t="shared" si="0"/>
        <v>108.61976599999998</v>
      </c>
      <c r="K56" s="29"/>
      <c r="L56" s="15">
        <f t="shared" si="1"/>
        <v>0</v>
      </c>
    </row>
    <row r="57" spans="1:12">
      <c r="A57" s="2" t="s">
        <v>30</v>
      </c>
      <c r="B57" s="2" t="s">
        <v>119</v>
      </c>
      <c r="C57" s="2" t="s">
        <v>121</v>
      </c>
      <c r="D57" s="2" t="s">
        <v>123</v>
      </c>
      <c r="E57" s="2">
        <v>4</v>
      </c>
      <c r="F57" s="2">
        <v>8</v>
      </c>
      <c r="G57" s="2">
        <v>32</v>
      </c>
      <c r="H57" s="2" t="s">
        <v>34</v>
      </c>
      <c r="I57" s="27">
        <v>0.28378218999999999</v>
      </c>
      <c r="J57" s="28">
        <f t="shared" si="0"/>
        <v>207.16099869999999</v>
      </c>
      <c r="K57" s="29"/>
      <c r="L57" s="15">
        <f t="shared" si="1"/>
        <v>0</v>
      </c>
    </row>
    <row r="58" spans="1:12">
      <c r="A58" s="2" t="s">
        <v>30</v>
      </c>
      <c r="B58" s="2" t="s">
        <v>116</v>
      </c>
      <c r="C58" s="2" t="s">
        <v>124</v>
      </c>
      <c r="D58" s="2" t="s">
        <v>125</v>
      </c>
      <c r="E58" s="2">
        <v>8</v>
      </c>
      <c r="F58" s="2">
        <v>16</v>
      </c>
      <c r="G58" s="2">
        <v>64</v>
      </c>
      <c r="H58" s="2" t="s">
        <v>34</v>
      </c>
      <c r="I58" s="27">
        <v>0.29758839999999998</v>
      </c>
      <c r="J58" s="28">
        <f t="shared" si="0"/>
        <v>217.23953199999997</v>
      </c>
      <c r="K58" s="29"/>
      <c r="L58" s="15">
        <f t="shared" si="1"/>
        <v>0</v>
      </c>
    </row>
    <row r="59" spans="1:12">
      <c r="A59" s="2" t="s">
        <v>30</v>
      </c>
      <c r="B59" s="2" t="s">
        <v>119</v>
      </c>
      <c r="C59" s="2" t="s">
        <v>124</v>
      </c>
      <c r="D59" s="2" t="s">
        <v>126</v>
      </c>
      <c r="E59" s="2">
        <v>8</v>
      </c>
      <c r="F59" s="2">
        <v>16</v>
      </c>
      <c r="G59" s="2">
        <v>64</v>
      </c>
      <c r="H59" s="2" t="s">
        <v>34</v>
      </c>
      <c r="I59" s="27">
        <v>0.56756545000000003</v>
      </c>
      <c r="J59" s="28">
        <f t="shared" si="0"/>
        <v>414.32277850000003</v>
      </c>
      <c r="K59" s="29"/>
      <c r="L59" s="15">
        <f t="shared" si="1"/>
        <v>0</v>
      </c>
    </row>
    <row r="60" spans="1:12">
      <c r="A60" s="2" t="s">
        <v>30</v>
      </c>
      <c r="B60" s="2" t="s">
        <v>116</v>
      </c>
      <c r="C60" s="2" t="s">
        <v>127</v>
      </c>
      <c r="D60" s="2" t="s">
        <v>128</v>
      </c>
      <c r="E60" s="2">
        <v>16</v>
      </c>
      <c r="F60" s="2">
        <v>32</v>
      </c>
      <c r="G60" s="2">
        <v>128</v>
      </c>
      <c r="H60" s="2" t="s">
        <v>34</v>
      </c>
      <c r="I60" s="27">
        <v>0.59517679999999995</v>
      </c>
      <c r="J60" s="28">
        <f t="shared" si="0"/>
        <v>434.47906399999994</v>
      </c>
      <c r="K60" s="29"/>
      <c r="L60" s="15">
        <f t="shared" si="1"/>
        <v>0</v>
      </c>
    </row>
    <row r="61" spans="1:12">
      <c r="A61" s="2" t="s">
        <v>30</v>
      </c>
      <c r="B61" s="2" t="s">
        <v>119</v>
      </c>
      <c r="C61" s="2" t="s">
        <v>127</v>
      </c>
      <c r="D61" s="2" t="s">
        <v>129</v>
      </c>
      <c r="E61" s="2">
        <v>16</v>
      </c>
      <c r="F61" s="2">
        <v>32</v>
      </c>
      <c r="G61" s="2">
        <v>128</v>
      </c>
      <c r="H61" s="2" t="s">
        <v>34</v>
      </c>
      <c r="I61" s="27">
        <v>1.1358991600000001</v>
      </c>
      <c r="J61" s="28">
        <f t="shared" si="0"/>
        <v>829.20638680000013</v>
      </c>
      <c r="K61" s="29"/>
      <c r="L61" s="15">
        <f t="shared" si="1"/>
        <v>0</v>
      </c>
    </row>
    <row r="62" spans="1:12">
      <c r="A62" s="2" t="s">
        <v>30</v>
      </c>
      <c r="B62" s="2" t="s">
        <v>116</v>
      </c>
      <c r="C62" s="2" t="s">
        <v>130</v>
      </c>
      <c r="D62" s="2" t="s">
        <v>131</v>
      </c>
      <c r="E62" s="2">
        <v>32</v>
      </c>
      <c r="F62" s="2">
        <v>64</v>
      </c>
      <c r="G62" s="2">
        <v>256</v>
      </c>
      <c r="H62" s="2" t="s">
        <v>34</v>
      </c>
      <c r="I62" s="27">
        <v>1.1903546700000001</v>
      </c>
      <c r="J62" s="28">
        <f t="shared" si="0"/>
        <v>868.95890910000003</v>
      </c>
      <c r="K62" s="29"/>
      <c r="L62" s="15">
        <f t="shared" si="1"/>
        <v>0</v>
      </c>
    </row>
    <row r="63" spans="1:12">
      <c r="A63" s="2" t="s">
        <v>30</v>
      </c>
      <c r="B63" s="2" t="s">
        <v>119</v>
      </c>
      <c r="C63" s="2" t="s">
        <v>130</v>
      </c>
      <c r="D63" s="2" t="s">
        <v>132</v>
      </c>
      <c r="E63" s="2">
        <v>32</v>
      </c>
      <c r="F63" s="2">
        <v>64</v>
      </c>
      <c r="G63" s="2">
        <v>256</v>
      </c>
      <c r="H63" s="2" t="s">
        <v>34</v>
      </c>
      <c r="I63" s="27">
        <v>2.2710311300000003</v>
      </c>
      <c r="J63" s="28">
        <f t="shared" si="0"/>
        <v>1657.8527249000003</v>
      </c>
      <c r="K63" s="29"/>
      <c r="L63" s="15">
        <f t="shared" si="1"/>
        <v>0</v>
      </c>
    </row>
    <row r="64" spans="1:12">
      <c r="A64" s="2" t="s">
        <v>30</v>
      </c>
      <c r="B64" s="2" t="s">
        <v>116</v>
      </c>
      <c r="C64" s="2" t="s">
        <v>133</v>
      </c>
      <c r="D64" s="2" t="s">
        <v>134</v>
      </c>
      <c r="E64" s="2">
        <v>64</v>
      </c>
      <c r="F64" s="2">
        <v>128</v>
      </c>
      <c r="G64" s="2">
        <v>512</v>
      </c>
      <c r="H64" s="2" t="s">
        <v>34</v>
      </c>
      <c r="I64" s="27">
        <v>2.3807093400000001</v>
      </c>
      <c r="J64" s="28">
        <f t="shared" si="0"/>
        <v>1737.9178182000001</v>
      </c>
      <c r="K64" s="29"/>
      <c r="L64" s="15">
        <f t="shared" si="1"/>
        <v>0</v>
      </c>
    </row>
    <row r="65" spans="1:12">
      <c r="A65" s="2" t="s">
        <v>30</v>
      </c>
      <c r="B65" s="2" t="s">
        <v>119</v>
      </c>
      <c r="C65" s="2" t="s">
        <v>133</v>
      </c>
      <c r="D65" s="2" t="s">
        <v>135</v>
      </c>
      <c r="E65" s="2">
        <v>64</v>
      </c>
      <c r="F65" s="2">
        <v>128</v>
      </c>
      <c r="G65" s="2">
        <v>512</v>
      </c>
      <c r="H65" s="2" t="s">
        <v>34</v>
      </c>
      <c r="I65" s="27">
        <v>4.5420633300000004</v>
      </c>
      <c r="J65" s="28">
        <f t="shared" si="0"/>
        <v>3315.7062309000003</v>
      </c>
      <c r="K65" s="29"/>
      <c r="L65" s="15">
        <f t="shared" si="1"/>
        <v>0</v>
      </c>
    </row>
    <row r="66" spans="1:12">
      <c r="A66" s="2" t="s">
        <v>30</v>
      </c>
      <c r="B66" s="2" t="s">
        <v>136</v>
      </c>
      <c r="C66" s="2" t="s">
        <v>137</v>
      </c>
      <c r="D66" s="2" t="s">
        <v>138</v>
      </c>
      <c r="E66" s="2">
        <v>1</v>
      </c>
      <c r="F66" s="2">
        <v>0.75</v>
      </c>
      <c r="G66" s="2">
        <v>20</v>
      </c>
      <c r="H66" s="2" t="s">
        <v>34</v>
      </c>
      <c r="I66" s="27">
        <v>1.5339520000000001E-2</v>
      </c>
      <c r="J66" s="28">
        <f t="shared" si="0"/>
        <v>11.1978496</v>
      </c>
      <c r="K66" s="29"/>
      <c r="L66" s="15">
        <f t="shared" si="1"/>
        <v>0</v>
      </c>
    </row>
    <row r="67" spans="1:12">
      <c r="A67" s="2" t="s">
        <v>30</v>
      </c>
      <c r="B67" s="2" t="s">
        <v>139</v>
      </c>
      <c r="C67" s="2" t="s">
        <v>137</v>
      </c>
      <c r="D67" s="2" t="s">
        <v>140</v>
      </c>
      <c r="E67" s="2">
        <v>1</v>
      </c>
      <c r="F67" s="2">
        <v>0.75</v>
      </c>
      <c r="G67" s="2">
        <v>20</v>
      </c>
      <c r="H67" s="2" t="s">
        <v>34</v>
      </c>
      <c r="I67" s="27">
        <v>1.5339520000000001E-2</v>
      </c>
      <c r="J67" s="28">
        <f t="shared" ref="J67:J130" si="2">I67*730</f>
        <v>11.1978496</v>
      </c>
      <c r="K67" s="29"/>
      <c r="L67" s="15">
        <f t="shared" ref="L67:L130" si="3">K67*J67</f>
        <v>0</v>
      </c>
    </row>
    <row r="68" spans="1:12">
      <c r="A68" s="2" t="s">
        <v>30</v>
      </c>
      <c r="B68" s="2" t="s">
        <v>136</v>
      </c>
      <c r="C68" s="2" t="s">
        <v>141</v>
      </c>
      <c r="D68" s="2" t="s">
        <v>142</v>
      </c>
      <c r="E68" s="2">
        <v>1</v>
      </c>
      <c r="F68" s="2">
        <v>1.75</v>
      </c>
      <c r="G68" s="2">
        <v>70</v>
      </c>
      <c r="H68" s="2" t="s">
        <v>34</v>
      </c>
      <c r="I68" s="27">
        <v>6.9027840000000007E-2</v>
      </c>
      <c r="J68" s="28">
        <f t="shared" si="2"/>
        <v>50.390323200000005</v>
      </c>
      <c r="K68" s="29"/>
      <c r="L68" s="15">
        <f t="shared" si="3"/>
        <v>0</v>
      </c>
    </row>
    <row r="69" spans="1:12">
      <c r="A69" s="2" t="s">
        <v>30</v>
      </c>
      <c r="B69" s="2" t="s">
        <v>139</v>
      </c>
      <c r="C69" s="2" t="s">
        <v>141</v>
      </c>
      <c r="D69" s="2" t="s">
        <v>143</v>
      </c>
      <c r="E69" s="2">
        <v>1</v>
      </c>
      <c r="F69" s="2">
        <v>1.75</v>
      </c>
      <c r="G69" s="2">
        <v>70</v>
      </c>
      <c r="H69" s="2" t="s">
        <v>34</v>
      </c>
      <c r="I69" s="27">
        <v>4.601856E-2</v>
      </c>
      <c r="J69" s="28">
        <f t="shared" si="2"/>
        <v>33.593548800000001</v>
      </c>
      <c r="K69" s="29"/>
      <c r="L69" s="15">
        <f t="shared" si="3"/>
        <v>0</v>
      </c>
    </row>
    <row r="70" spans="1:12">
      <c r="A70" s="2" t="s">
        <v>30</v>
      </c>
      <c r="B70" s="2" t="s">
        <v>136</v>
      </c>
      <c r="C70" s="2" t="s">
        <v>144</v>
      </c>
      <c r="D70" s="2" t="s">
        <v>145</v>
      </c>
      <c r="E70" s="2">
        <v>2</v>
      </c>
      <c r="F70" s="2">
        <v>3.5</v>
      </c>
      <c r="G70" s="2">
        <v>135</v>
      </c>
      <c r="H70" s="2" t="s">
        <v>34</v>
      </c>
      <c r="I70" s="27">
        <v>0.13805568000000001</v>
      </c>
      <c r="J70" s="28">
        <f t="shared" si="2"/>
        <v>100.78064640000001</v>
      </c>
      <c r="K70" s="29"/>
      <c r="L70" s="15">
        <f t="shared" si="3"/>
        <v>0</v>
      </c>
    </row>
    <row r="71" spans="1:12">
      <c r="A71" s="2" t="s">
        <v>30</v>
      </c>
      <c r="B71" s="2" t="s">
        <v>139</v>
      </c>
      <c r="C71" s="2" t="s">
        <v>144</v>
      </c>
      <c r="D71" s="2" t="s">
        <v>146</v>
      </c>
      <c r="E71" s="2">
        <v>2</v>
      </c>
      <c r="F71" s="2">
        <v>3.5</v>
      </c>
      <c r="G71" s="2">
        <v>135</v>
      </c>
      <c r="H71" s="2" t="s">
        <v>34</v>
      </c>
      <c r="I71" s="27">
        <v>9.203712E-2</v>
      </c>
      <c r="J71" s="28">
        <f t="shared" si="2"/>
        <v>67.187097600000001</v>
      </c>
      <c r="K71" s="29"/>
      <c r="L71" s="15">
        <f t="shared" si="3"/>
        <v>0</v>
      </c>
    </row>
    <row r="72" spans="1:12">
      <c r="A72" s="2" t="s">
        <v>30</v>
      </c>
      <c r="B72" s="2" t="s">
        <v>136</v>
      </c>
      <c r="C72" s="2" t="s">
        <v>147</v>
      </c>
      <c r="D72" s="2" t="s">
        <v>148</v>
      </c>
      <c r="E72" s="2">
        <v>4</v>
      </c>
      <c r="F72" s="2">
        <v>7</v>
      </c>
      <c r="G72" s="2">
        <v>285</v>
      </c>
      <c r="H72" s="2" t="s">
        <v>34</v>
      </c>
      <c r="I72" s="27">
        <v>0.27611242999999996</v>
      </c>
      <c r="J72" s="28">
        <f t="shared" si="2"/>
        <v>201.56207389999997</v>
      </c>
      <c r="K72" s="29"/>
      <c r="L72" s="15">
        <f t="shared" si="3"/>
        <v>0</v>
      </c>
    </row>
    <row r="73" spans="1:12">
      <c r="A73" s="2" t="s">
        <v>30</v>
      </c>
      <c r="B73" s="2" t="s">
        <v>139</v>
      </c>
      <c r="C73" s="2" t="s">
        <v>147</v>
      </c>
      <c r="D73" s="2" t="s">
        <v>149</v>
      </c>
      <c r="E73" s="2">
        <v>4</v>
      </c>
      <c r="F73" s="2">
        <v>7</v>
      </c>
      <c r="G73" s="2">
        <v>285</v>
      </c>
      <c r="H73" s="2" t="s">
        <v>34</v>
      </c>
      <c r="I73" s="27">
        <v>0.18407530999999999</v>
      </c>
      <c r="J73" s="28">
        <f t="shared" si="2"/>
        <v>134.37497629999999</v>
      </c>
      <c r="K73" s="29"/>
      <c r="L73" s="15">
        <f t="shared" si="3"/>
        <v>0</v>
      </c>
    </row>
    <row r="74" spans="1:12">
      <c r="A74" s="2" t="s">
        <v>30</v>
      </c>
      <c r="B74" s="2" t="s">
        <v>136</v>
      </c>
      <c r="C74" s="2" t="s">
        <v>150</v>
      </c>
      <c r="D74" s="2" t="s">
        <v>151</v>
      </c>
      <c r="E74" s="2">
        <v>8</v>
      </c>
      <c r="F74" s="2">
        <v>14</v>
      </c>
      <c r="G74" s="2">
        <v>605</v>
      </c>
      <c r="H74" s="2" t="s">
        <v>34</v>
      </c>
      <c r="I74" s="27">
        <v>0.55222592999999998</v>
      </c>
      <c r="J74" s="28">
        <f t="shared" si="2"/>
        <v>403.12492889999999</v>
      </c>
      <c r="K74" s="29"/>
      <c r="L74" s="15">
        <f t="shared" si="3"/>
        <v>0</v>
      </c>
    </row>
    <row r="75" spans="1:12">
      <c r="A75" s="2" t="s">
        <v>30</v>
      </c>
      <c r="B75" s="2" t="s">
        <v>139</v>
      </c>
      <c r="C75" s="2" t="s">
        <v>150</v>
      </c>
      <c r="D75" s="2" t="s">
        <v>152</v>
      </c>
      <c r="E75" s="2">
        <v>8</v>
      </c>
      <c r="F75" s="2">
        <v>14</v>
      </c>
      <c r="G75" s="2">
        <v>605</v>
      </c>
      <c r="H75" s="2" t="s">
        <v>34</v>
      </c>
      <c r="I75" s="27">
        <v>0.36815061999999998</v>
      </c>
      <c r="J75" s="28">
        <f t="shared" si="2"/>
        <v>268.74995259999997</v>
      </c>
      <c r="K75" s="29"/>
      <c r="L75" s="15">
        <f t="shared" si="3"/>
        <v>0</v>
      </c>
    </row>
    <row r="76" spans="1:12">
      <c r="A76" s="2" t="s">
        <v>30</v>
      </c>
      <c r="B76" s="2" t="s">
        <v>136</v>
      </c>
      <c r="C76" s="2" t="s">
        <v>153</v>
      </c>
      <c r="D76" s="2" t="s">
        <v>154</v>
      </c>
      <c r="E76" s="2">
        <v>2</v>
      </c>
      <c r="F76" s="2">
        <v>14</v>
      </c>
      <c r="G76" s="2">
        <v>135</v>
      </c>
      <c r="H76" s="2" t="s">
        <v>34</v>
      </c>
      <c r="I76" s="27">
        <v>0.26077291000000002</v>
      </c>
      <c r="J76" s="28">
        <f t="shared" si="2"/>
        <v>190.36422430000002</v>
      </c>
      <c r="K76" s="29"/>
      <c r="L76" s="15">
        <f t="shared" si="3"/>
        <v>0</v>
      </c>
    </row>
    <row r="77" spans="1:12">
      <c r="A77" s="2" t="s">
        <v>30</v>
      </c>
      <c r="B77" s="2" t="s">
        <v>139</v>
      </c>
      <c r="C77" s="2" t="s">
        <v>153</v>
      </c>
      <c r="D77" s="2" t="s">
        <v>155</v>
      </c>
      <c r="E77" s="2">
        <v>2</v>
      </c>
      <c r="F77" s="2">
        <v>14</v>
      </c>
      <c r="G77" s="2">
        <v>135</v>
      </c>
      <c r="H77" s="2" t="s">
        <v>34</v>
      </c>
      <c r="I77" s="27">
        <v>0.20708458999999999</v>
      </c>
      <c r="J77" s="28">
        <f t="shared" si="2"/>
        <v>151.17175069999999</v>
      </c>
      <c r="K77" s="29"/>
      <c r="L77" s="15">
        <f t="shared" si="3"/>
        <v>0</v>
      </c>
    </row>
    <row r="78" spans="1:12">
      <c r="A78" s="2" t="s">
        <v>30</v>
      </c>
      <c r="B78" s="2" t="s">
        <v>136</v>
      </c>
      <c r="C78" s="2" t="s">
        <v>156</v>
      </c>
      <c r="D78" s="2" t="s">
        <v>157</v>
      </c>
      <c r="E78" s="2">
        <v>4</v>
      </c>
      <c r="F78" s="2">
        <v>28</v>
      </c>
      <c r="G78" s="2">
        <v>285</v>
      </c>
      <c r="H78" s="2" t="s">
        <v>34</v>
      </c>
      <c r="I78" s="27">
        <v>0.52154688999999999</v>
      </c>
      <c r="J78" s="28">
        <f t="shared" si="2"/>
        <v>380.72922969999996</v>
      </c>
      <c r="K78" s="29"/>
      <c r="L78" s="15">
        <f t="shared" si="3"/>
        <v>0</v>
      </c>
    </row>
    <row r="79" spans="1:12">
      <c r="A79" s="2" t="s">
        <v>30</v>
      </c>
      <c r="B79" s="2" t="s">
        <v>139</v>
      </c>
      <c r="C79" s="2" t="s">
        <v>156</v>
      </c>
      <c r="D79" s="2" t="s">
        <v>158</v>
      </c>
      <c r="E79" s="2">
        <v>4</v>
      </c>
      <c r="F79" s="2">
        <v>28</v>
      </c>
      <c r="G79" s="2">
        <v>285</v>
      </c>
      <c r="H79" s="2" t="s">
        <v>34</v>
      </c>
      <c r="I79" s="27">
        <v>0.41416917999999997</v>
      </c>
      <c r="J79" s="28">
        <f t="shared" si="2"/>
        <v>302.34350139999998</v>
      </c>
      <c r="K79" s="29"/>
      <c r="L79" s="15">
        <f t="shared" si="3"/>
        <v>0</v>
      </c>
    </row>
    <row r="80" spans="1:12">
      <c r="A80" s="2" t="s">
        <v>30</v>
      </c>
      <c r="B80" s="2" t="s">
        <v>136</v>
      </c>
      <c r="C80" s="2" t="s">
        <v>159</v>
      </c>
      <c r="D80" s="2" t="s">
        <v>160</v>
      </c>
      <c r="E80" s="2">
        <v>8</v>
      </c>
      <c r="F80" s="2">
        <v>56</v>
      </c>
      <c r="G80" s="2">
        <v>605</v>
      </c>
      <c r="H80" s="2" t="s">
        <v>34</v>
      </c>
      <c r="I80" s="27">
        <v>1.04309378</v>
      </c>
      <c r="J80" s="28">
        <f t="shared" si="2"/>
        <v>761.45845939999992</v>
      </c>
      <c r="K80" s="29"/>
      <c r="L80" s="15">
        <f t="shared" si="3"/>
        <v>0</v>
      </c>
    </row>
    <row r="81" spans="1:12">
      <c r="A81" s="2" t="s">
        <v>30</v>
      </c>
      <c r="B81" s="2" t="s">
        <v>139</v>
      </c>
      <c r="C81" s="2" t="s">
        <v>159</v>
      </c>
      <c r="D81" s="2" t="s">
        <v>161</v>
      </c>
      <c r="E81" s="2">
        <v>8</v>
      </c>
      <c r="F81" s="2">
        <v>56</v>
      </c>
      <c r="G81" s="2">
        <v>605</v>
      </c>
      <c r="H81" s="2" t="s">
        <v>34</v>
      </c>
      <c r="I81" s="27">
        <v>0.82833942999999999</v>
      </c>
      <c r="J81" s="28">
        <f t="shared" si="2"/>
        <v>604.6877839</v>
      </c>
      <c r="K81" s="29"/>
      <c r="L81" s="15">
        <f t="shared" si="3"/>
        <v>0</v>
      </c>
    </row>
    <row r="82" spans="1:12">
      <c r="A82" s="2" t="s">
        <v>30</v>
      </c>
      <c r="B82" s="2" t="s">
        <v>162</v>
      </c>
      <c r="C82" s="2" t="s">
        <v>163</v>
      </c>
      <c r="D82" s="2" t="s">
        <v>164</v>
      </c>
      <c r="E82" s="2">
        <v>1</v>
      </c>
      <c r="F82" s="2">
        <v>3.5</v>
      </c>
      <c r="G82" s="2">
        <v>50</v>
      </c>
      <c r="H82" s="2" t="s">
        <v>34</v>
      </c>
      <c r="I82" s="27">
        <v>0.11351309000000001</v>
      </c>
      <c r="J82" s="28">
        <f t="shared" si="2"/>
        <v>82.864555700000011</v>
      </c>
      <c r="K82" s="29"/>
      <c r="L82" s="15">
        <f t="shared" si="3"/>
        <v>0</v>
      </c>
    </row>
    <row r="83" spans="1:12">
      <c r="A83" s="2" t="s">
        <v>30</v>
      </c>
      <c r="B83" s="2" t="s">
        <v>165</v>
      </c>
      <c r="C83" s="2" t="s">
        <v>163</v>
      </c>
      <c r="D83" s="2" t="s">
        <v>166</v>
      </c>
      <c r="E83" s="2">
        <v>1</v>
      </c>
      <c r="F83" s="2">
        <v>3.5</v>
      </c>
      <c r="G83" s="2">
        <v>50</v>
      </c>
      <c r="H83" s="2" t="s">
        <v>34</v>
      </c>
      <c r="I83" s="27">
        <v>6.4425770000000007E-2</v>
      </c>
      <c r="J83" s="28">
        <f t="shared" si="2"/>
        <v>47.030812100000006</v>
      </c>
      <c r="K83" s="29"/>
      <c r="L83" s="15">
        <f t="shared" si="3"/>
        <v>0</v>
      </c>
    </row>
    <row r="84" spans="1:12">
      <c r="A84" s="2" t="s">
        <v>30</v>
      </c>
      <c r="B84" s="2" t="s">
        <v>162</v>
      </c>
      <c r="C84" s="2" t="s">
        <v>167</v>
      </c>
      <c r="D84" s="2" t="s">
        <v>168</v>
      </c>
      <c r="E84" s="2">
        <v>2</v>
      </c>
      <c r="F84" s="2">
        <v>7</v>
      </c>
      <c r="G84" s="2">
        <v>100</v>
      </c>
      <c r="H84" s="2" t="s">
        <v>34</v>
      </c>
      <c r="I84" s="27">
        <v>0.22779337000000002</v>
      </c>
      <c r="J84" s="28">
        <f t="shared" si="2"/>
        <v>166.2891601</v>
      </c>
      <c r="K84" s="29"/>
      <c r="L84" s="15">
        <f t="shared" si="3"/>
        <v>0</v>
      </c>
    </row>
    <row r="85" spans="1:12">
      <c r="A85" s="2" t="s">
        <v>30</v>
      </c>
      <c r="B85" s="2" t="s">
        <v>165</v>
      </c>
      <c r="C85" s="2" t="s">
        <v>167</v>
      </c>
      <c r="D85" s="2" t="s">
        <v>169</v>
      </c>
      <c r="E85" s="2">
        <v>2</v>
      </c>
      <c r="F85" s="2">
        <v>7</v>
      </c>
      <c r="G85" s="2">
        <v>100</v>
      </c>
      <c r="H85" s="2" t="s">
        <v>34</v>
      </c>
      <c r="I85" s="27">
        <v>0.1138801</v>
      </c>
      <c r="J85" s="28">
        <f t="shared" si="2"/>
        <v>83.132473000000005</v>
      </c>
      <c r="K85" s="29"/>
      <c r="L85" s="15">
        <f t="shared" si="3"/>
        <v>0</v>
      </c>
    </row>
    <row r="86" spans="1:12">
      <c r="A86" s="2" t="s">
        <v>30</v>
      </c>
      <c r="B86" s="2" t="s">
        <v>162</v>
      </c>
      <c r="C86" s="2" t="s">
        <v>170</v>
      </c>
      <c r="D86" s="2" t="s">
        <v>171</v>
      </c>
      <c r="E86" s="2">
        <v>4</v>
      </c>
      <c r="F86" s="2">
        <v>14</v>
      </c>
      <c r="G86" s="2">
        <v>200</v>
      </c>
      <c r="H86" s="2" t="s">
        <v>34</v>
      </c>
      <c r="I86" s="27">
        <v>0.45481955000000007</v>
      </c>
      <c r="J86" s="28">
        <f t="shared" si="2"/>
        <v>332.01827150000003</v>
      </c>
      <c r="K86" s="29"/>
      <c r="L86" s="15">
        <f t="shared" si="3"/>
        <v>0</v>
      </c>
    </row>
    <row r="87" spans="1:12">
      <c r="A87" s="2" t="s">
        <v>30</v>
      </c>
      <c r="B87" s="2" t="s">
        <v>165</v>
      </c>
      <c r="C87" s="2" t="s">
        <v>170</v>
      </c>
      <c r="D87" s="2" t="s">
        <v>172</v>
      </c>
      <c r="E87" s="2">
        <v>4</v>
      </c>
      <c r="F87" s="2">
        <v>14</v>
      </c>
      <c r="G87" s="2">
        <v>200</v>
      </c>
      <c r="H87" s="2" t="s">
        <v>34</v>
      </c>
      <c r="I87" s="27">
        <v>0.2277602</v>
      </c>
      <c r="J87" s="28">
        <f t="shared" si="2"/>
        <v>166.26494600000001</v>
      </c>
      <c r="K87" s="29"/>
      <c r="L87" s="15">
        <f t="shared" si="3"/>
        <v>0</v>
      </c>
    </row>
    <row r="88" spans="1:12">
      <c r="A88" s="2" t="s">
        <v>30</v>
      </c>
      <c r="B88" s="2" t="s">
        <v>162</v>
      </c>
      <c r="C88" s="2" t="s">
        <v>173</v>
      </c>
      <c r="D88" s="2" t="s">
        <v>174</v>
      </c>
      <c r="E88" s="2">
        <v>8</v>
      </c>
      <c r="F88" s="2">
        <v>28</v>
      </c>
      <c r="G88" s="2">
        <v>400</v>
      </c>
      <c r="H88" s="2" t="s">
        <v>34</v>
      </c>
      <c r="I88" s="27">
        <v>0.91040629000000006</v>
      </c>
      <c r="J88" s="28">
        <f t="shared" si="2"/>
        <v>664.59659170000009</v>
      </c>
      <c r="K88" s="29"/>
      <c r="L88" s="15">
        <f t="shared" si="3"/>
        <v>0</v>
      </c>
    </row>
    <row r="89" spans="1:12">
      <c r="A89" s="2" t="s">
        <v>30</v>
      </c>
      <c r="B89" s="2" t="s">
        <v>165</v>
      </c>
      <c r="C89" s="2" t="s">
        <v>173</v>
      </c>
      <c r="D89" s="2" t="s">
        <v>175</v>
      </c>
      <c r="E89" s="2">
        <v>8</v>
      </c>
      <c r="F89" s="2">
        <v>28</v>
      </c>
      <c r="G89" s="2">
        <v>400</v>
      </c>
      <c r="H89" s="2" t="s">
        <v>34</v>
      </c>
      <c r="I89" s="27">
        <v>0.45552039999999999</v>
      </c>
      <c r="J89" s="28">
        <f t="shared" si="2"/>
        <v>332.52989200000002</v>
      </c>
      <c r="K89" s="29"/>
      <c r="L89" s="15">
        <f t="shared" si="3"/>
        <v>0</v>
      </c>
    </row>
    <row r="90" spans="1:12">
      <c r="A90" s="2" t="s">
        <v>30</v>
      </c>
      <c r="B90" s="2" t="s">
        <v>162</v>
      </c>
      <c r="C90" s="2" t="s">
        <v>176</v>
      </c>
      <c r="D90" s="2" t="s">
        <v>177</v>
      </c>
      <c r="E90" s="2">
        <v>2</v>
      </c>
      <c r="F90" s="2">
        <v>14</v>
      </c>
      <c r="G90" s="2">
        <v>100</v>
      </c>
      <c r="H90" s="2" t="s">
        <v>34</v>
      </c>
      <c r="I90" s="27">
        <v>0.21398716000000001</v>
      </c>
      <c r="J90" s="28">
        <f t="shared" si="2"/>
        <v>156.2106268</v>
      </c>
      <c r="K90" s="29"/>
      <c r="L90" s="15">
        <f t="shared" si="3"/>
        <v>0</v>
      </c>
    </row>
    <row r="91" spans="1:12">
      <c r="A91" s="2" t="s">
        <v>30</v>
      </c>
      <c r="B91" s="2" t="s">
        <v>165</v>
      </c>
      <c r="C91" s="2" t="s">
        <v>176</v>
      </c>
      <c r="D91" s="2" t="s">
        <v>178</v>
      </c>
      <c r="E91" s="2">
        <v>2</v>
      </c>
      <c r="F91" s="2">
        <v>14</v>
      </c>
      <c r="G91" s="2">
        <v>100</v>
      </c>
      <c r="H91" s="2" t="s">
        <v>34</v>
      </c>
      <c r="I91" s="27">
        <v>0.14980642</v>
      </c>
      <c r="J91" s="28">
        <f t="shared" si="2"/>
        <v>109.3586866</v>
      </c>
      <c r="K91" s="29"/>
      <c r="L91" s="15">
        <f t="shared" si="3"/>
        <v>0</v>
      </c>
    </row>
    <row r="92" spans="1:12">
      <c r="A92" s="2" t="s">
        <v>30</v>
      </c>
      <c r="B92" s="2" t="s">
        <v>162</v>
      </c>
      <c r="C92" s="2" t="s">
        <v>179</v>
      </c>
      <c r="D92" s="2" t="s">
        <v>180</v>
      </c>
      <c r="E92" s="2">
        <v>4</v>
      </c>
      <c r="F92" s="2">
        <v>28</v>
      </c>
      <c r="G92" s="2">
        <v>200</v>
      </c>
      <c r="H92" s="2" t="s">
        <v>34</v>
      </c>
      <c r="I92" s="27">
        <v>0.42874151000000005</v>
      </c>
      <c r="J92" s="28">
        <f t="shared" si="2"/>
        <v>312.98130230000004</v>
      </c>
      <c r="K92" s="29"/>
      <c r="L92" s="15">
        <f t="shared" si="3"/>
        <v>0</v>
      </c>
    </row>
    <row r="93" spans="1:12">
      <c r="A93" s="2" t="s">
        <v>30</v>
      </c>
      <c r="B93" s="2" t="s">
        <v>165</v>
      </c>
      <c r="C93" s="2" t="s">
        <v>179</v>
      </c>
      <c r="D93" s="2" t="s">
        <v>181</v>
      </c>
      <c r="E93" s="2">
        <v>4</v>
      </c>
      <c r="F93" s="2">
        <v>28</v>
      </c>
      <c r="G93" s="2">
        <v>200</v>
      </c>
      <c r="H93" s="2" t="s">
        <v>34</v>
      </c>
      <c r="I93" s="27">
        <v>0.29961283999999999</v>
      </c>
      <c r="J93" s="28">
        <f t="shared" si="2"/>
        <v>218.7173732</v>
      </c>
      <c r="K93" s="29"/>
      <c r="L93" s="15">
        <f t="shared" si="3"/>
        <v>0</v>
      </c>
    </row>
    <row r="94" spans="1:12">
      <c r="A94" s="2" t="s">
        <v>30</v>
      </c>
      <c r="B94" s="2" t="s">
        <v>162</v>
      </c>
      <c r="C94" s="2" t="s">
        <v>182</v>
      </c>
      <c r="D94" s="2" t="s">
        <v>183</v>
      </c>
      <c r="E94" s="2">
        <v>8</v>
      </c>
      <c r="F94" s="2">
        <v>56</v>
      </c>
      <c r="G94" s="2">
        <v>400</v>
      </c>
      <c r="H94" s="2" t="s">
        <v>34</v>
      </c>
      <c r="I94" s="27">
        <v>0.85748409000000003</v>
      </c>
      <c r="J94" s="28">
        <f t="shared" si="2"/>
        <v>625.9633857</v>
      </c>
      <c r="K94" s="29"/>
      <c r="L94" s="15">
        <f t="shared" si="3"/>
        <v>0</v>
      </c>
    </row>
    <row r="95" spans="1:12">
      <c r="A95" s="2" t="s">
        <v>30</v>
      </c>
      <c r="B95" s="2" t="s">
        <v>165</v>
      </c>
      <c r="C95" s="2" t="s">
        <v>182</v>
      </c>
      <c r="D95" s="2" t="s">
        <v>184</v>
      </c>
      <c r="E95" s="2">
        <v>8</v>
      </c>
      <c r="F95" s="2">
        <v>56</v>
      </c>
      <c r="G95" s="2">
        <v>400</v>
      </c>
      <c r="H95" s="2" t="s">
        <v>34</v>
      </c>
      <c r="I95" s="27">
        <v>0.59990406000000007</v>
      </c>
      <c r="J95" s="28">
        <f t="shared" si="2"/>
        <v>437.92996380000005</v>
      </c>
      <c r="K95" s="29"/>
      <c r="L95" s="15">
        <f t="shared" si="3"/>
        <v>0</v>
      </c>
    </row>
    <row r="96" spans="1:12">
      <c r="A96" s="2" t="s">
        <v>30</v>
      </c>
      <c r="B96" s="2" t="s">
        <v>162</v>
      </c>
      <c r="C96" s="2" t="s">
        <v>185</v>
      </c>
      <c r="D96" s="2" t="s">
        <v>186</v>
      </c>
      <c r="E96" s="2">
        <v>16</v>
      </c>
      <c r="F96" s="2">
        <v>112</v>
      </c>
      <c r="G96" s="2">
        <v>800</v>
      </c>
      <c r="H96" s="2" t="s">
        <v>34</v>
      </c>
      <c r="I96" s="27">
        <v>1.7149692500000002</v>
      </c>
      <c r="J96" s="28">
        <f t="shared" si="2"/>
        <v>1251.9275525000003</v>
      </c>
      <c r="K96" s="29"/>
      <c r="L96" s="15">
        <f t="shared" si="3"/>
        <v>0</v>
      </c>
    </row>
    <row r="97" spans="1:12">
      <c r="A97" s="2" t="s">
        <v>30</v>
      </c>
      <c r="B97" s="2" t="s">
        <v>165</v>
      </c>
      <c r="C97" s="2" t="s">
        <v>185</v>
      </c>
      <c r="D97" s="2" t="s">
        <v>187</v>
      </c>
      <c r="E97" s="2">
        <v>16</v>
      </c>
      <c r="F97" s="2">
        <v>112</v>
      </c>
      <c r="G97" s="2">
        <v>800</v>
      </c>
      <c r="H97" s="2" t="s">
        <v>34</v>
      </c>
      <c r="I97" s="27">
        <v>1.1991308100000002</v>
      </c>
      <c r="J97" s="28">
        <f t="shared" si="2"/>
        <v>875.36549130000014</v>
      </c>
      <c r="K97" s="29"/>
      <c r="L97" s="15">
        <f t="shared" si="3"/>
        <v>0</v>
      </c>
    </row>
    <row r="98" spans="1:12">
      <c r="A98" s="2" t="s">
        <v>30</v>
      </c>
      <c r="B98" s="2" t="s">
        <v>162</v>
      </c>
      <c r="C98" s="2" t="s">
        <v>188</v>
      </c>
      <c r="D98" s="2" t="s">
        <v>189</v>
      </c>
      <c r="E98" s="2">
        <v>1</v>
      </c>
      <c r="F98" s="2">
        <v>3.5</v>
      </c>
      <c r="G98" s="2">
        <v>50</v>
      </c>
      <c r="H98" s="2" t="s">
        <v>34</v>
      </c>
      <c r="I98" s="27">
        <v>0.11351309000000001</v>
      </c>
      <c r="J98" s="28">
        <f t="shared" si="2"/>
        <v>82.864555700000011</v>
      </c>
      <c r="K98" s="29"/>
      <c r="L98" s="15">
        <f t="shared" si="3"/>
        <v>0</v>
      </c>
    </row>
    <row r="99" spans="1:12">
      <c r="A99" s="2" t="s">
        <v>30</v>
      </c>
      <c r="B99" s="2" t="s">
        <v>165</v>
      </c>
      <c r="C99" s="2" t="s">
        <v>188</v>
      </c>
      <c r="D99" s="2" t="s">
        <v>190</v>
      </c>
      <c r="E99" s="2">
        <v>1</v>
      </c>
      <c r="F99" s="2">
        <v>3.5</v>
      </c>
      <c r="G99" s="2">
        <v>50</v>
      </c>
      <c r="H99" s="2" t="s">
        <v>34</v>
      </c>
      <c r="I99" s="27">
        <v>6.4425770000000007E-2</v>
      </c>
      <c r="J99" s="28">
        <f t="shared" si="2"/>
        <v>47.030812100000006</v>
      </c>
      <c r="K99" s="29"/>
      <c r="L99" s="15">
        <f t="shared" si="3"/>
        <v>0</v>
      </c>
    </row>
    <row r="100" spans="1:12">
      <c r="A100" s="2" t="s">
        <v>30</v>
      </c>
      <c r="B100" s="2" t="s">
        <v>162</v>
      </c>
      <c r="C100" s="2" t="s">
        <v>191</v>
      </c>
      <c r="D100" s="2" t="s">
        <v>192</v>
      </c>
      <c r="E100" s="2">
        <v>2</v>
      </c>
      <c r="F100" s="2">
        <v>7</v>
      </c>
      <c r="G100" s="2">
        <v>100</v>
      </c>
      <c r="H100" s="2" t="s">
        <v>34</v>
      </c>
      <c r="I100" s="27">
        <v>0.22779337000000002</v>
      </c>
      <c r="J100" s="28">
        <f t="shared" si="2"/>
        <v>166.2891601</v>
      </c>
      <c r="K100" s="29"/>
      <c r="L100" s="15">
        <f t="shared" si="3"/>
        <v>0</v>
      </c>
    </row>
    <row r="101" spans="1:12">
      <c r="A101" s="2" t="s">
        <v>30</v>
      </c>
      <c r="B101" s="2" t="s">
        <v>165</v>
      </c>
      <c r="C101" s="2" t="s">
        <v>191</v>
      </c>
      <c r="D101" s="2" t="s">
        <v>193</v>
      </c>
      <c r="E101" s="2">
        <v>2</v>
      </c>
      <c r="F101" s="2">
        <v>7</v>
      </c>
      <c r="G101" s="2">
        <v>100</v>
      </c>
      <c r="H101" s="2" t="s">
        <v>34</v>
      </c>
      <c r="I101" s="27">
        <v>0.1138801</v>
      </c>
      <c r="J101" s="28">
        <f t="shared" si="2"/>
        <v>83.132473000000005</v>
      </c>
      <c r="K101" s="29"/>
      <c r="L101" s="15">
        <f t="shared" si="3"/>
        <v>0</v>
      </c>
    </row>
    <row r="102" spans="1:12">
      <c r="A102" s="2" t="s">
        <v>30</v>
      </c>
      <c r="B102" s="2" t="s">
        <v>162</v>
      </c>
      <c r="C102" s="2" t="s">
        <v>194</v>
      </c>
      <c r="D102" s="2" t="s">
        <v>195</v>
      </c>
      <c r="E102" s="2">
        <v>4</v>
      </c>
      <c r="F102" s="2">
        <v>14</v>
      </c>
      <c r="G102" s="2">
        <v>200</v>
      </c>
      <c r="H102" s="2" t="s">
        <v>34</v>
      </c>
      <c r="I102" s="27">
        <v>0.45481955000000007</v>
      </c>
      <c r="J102" s="28">
        <f t="shared" si="2"/>
        <v>332.01827150000003</v>
      </c>
      <c r="K102" s="29"/>
      <c r="L102" s="15">
        <f t="shared" si="3"/>
        <v>0</v>
      </c>
    </row>
    <row r="103" spans="1:12">
      <c r="A103" s="2" t="s">
        <v>30</v>
      </c>
      <c r="B103" s="2" t="s">
        <v>165</v>
      </c>
      <c r="C103" s="2" t="s">
        <v>194</v>
      </c>
      <c r="D103" s="2" t="s">
        <v>196</v>
      </c>
      <c r="E103" s="2">
        <v>4</v>
      </c>
      <c r="F103" s="2">
        <v>14</v>
      </c>
      <c r="G103" s="2">
        <v>200</v>
      </c>
      <c r="H103" s="2" t="s">
        <v>34</v>
      </c>
      <c r="I103" s="27">
        <v>0.2277602</v>
      </c>
      <c r="J103" s="28">
        <f t="shared" si="2"/>
        <v>166.26494600000001</v>
      </c>
      <c r="K103" s="29"/>
      <c r="L103" s="15">
        <f t="shared" si="3"/>
        <v>0</v>
      </c>
    </row>
    <row r="104" spans="1:12">
      <c r="A104" s="2" t="s">
        <v>30</v>
      </c>
      <c r="B104" s="2" t="s">
        <v>162</v>
      </c>
      <c r="C104" s="2" t="s">
        <v>197</v>
      </c>
      <c r="D104" s="2" t="s">
        <v>198</v>
      </c>
      <c r="E104" s="2">
        <v>8</v>
      </c>
      <c r="F104" s="2">
        <v>28</v>
      </c>
      <c r="G104" s="2">
        <v>400</v>
      </c>
      <c r="H104" s="2" t="s">
        <v>34</v>
      </c>
      <c r="I104" s="27">
        <v>0.91040629000000006</v>
      </c>
      <c r="J104" s="28">
        <f t="shared" si="2"/>
        <v>664.59659170000009</v>
      </c>
      <c r="K104" s="29"/>
      <c r="L104" s="15">
        <f t="shared" si="3"/>
        <v>0</v>
      </c>
    </row>
    <row r="105" spans="1:12">
      <c r="A105" s="2" t="s">
        <v>30</v>
      </c>
      <c r="B105" s="2" t="s">
        <v>165</v>
      </c>
      <c r="C105" s="2" t="s">
        <v>197</v>
      </c>
      <c r="D105" s="2" t="s">
        <v>199</v>
      </c>
      <c r="E105" s="2">
        <v>8</v>
      </c>
      <c r="F105" s="2">
        <v>28</v>
      </c>
      <c r="G105" s="2">
        <v>400</v>
      </c>
      <c r="H105" s="2" t="s">
        <v>34</v>
      </c>
      <c r="I105" s="27">
        <v>0.45552039999999999</v>
      </c>
      <c r="J105" s="28">
        <f t="shared" si="2"/>
        <v>332.52989200000002</v>
      </c>
      <c r="K105" s="29"/>
      <c r="L105" s="15">
        <f t="shared" si="3"/>
        <v>0</v>
      </c>
    </row>
    <row r="106" spans="1:12">
      <c r="A106" s="2" t="s">
        <v>30</v>
      </c>
      <c r="B106" s="2" t="s">
        <v>162</v>
      </c>
      <c r="C106" s="2" t="s">
        <v>200</v>
      </c>
      <c r="D106" s="2" t="s">
        <v>201</v>
      </c>
      <c r="E106" s="2">
        <v>2</v>
      </c>
      <c r="F106" s="2">
        <v>14</v>
      </c>
      <c r="G106" s="2">
        <v>100</v>
      </c>
      <c r="H106" s="2" t="s">
        <v>34</v>
      </c>
      <c r="I106" s="27">
        <v>0.21398716000000001</v>
      </c>
      <c r="J106" s="28">
        <f t="shared" si="2"/>
        <v>156.2106268</v>
      </c>
      <c r="K106" s="29"/>
      <c r="L106" s="15">
        <f t="shared" si="3"/>
        <v>0</v>
      </c>
    </row>
    <row r="107" spans="1:12">
      <c r="A107" s="2" t="s">
        <v>30</v>
      </c>
      <c r="B107" s="2" t="s">
        <v>165</v>
      </c>
      <c r="C107" s="2" t="s">
        <v>200</v>
      </c>
      <c r="D107" s="2" t="s">
        <v>202</v>
      </c>
      <c r="E107" s="2">
        <v>2</v>
      </c>
      <c r="F107" s="2">
        <v>14</v>
      </c>
      <c r="G107" s="2">
        <v>100</v>
      </c>
      <c r="H107" s="2" t="s">
        <v>34</v>
      </c>
      <c r="I107" s="27">
        <v>0.14980642</v>
      </c>
      <c r="J107" s="28">
        <f t="shared" si="2"/>
        <v>109.3586866</v>
      </c>
      <c r="K107" s="29"/>
      <c r="L107" s="15">
        <f t="shared" si="3"/>
        <v>0</v>
      </c>
    </row>
    <row r="108" spans="1:12">
      <c r="A108" s="2" t="s">
        <v>30</v>
      </c>
      <c r="B108" s="2" t="s">
        <v>162</v>
      </c>
      <c r="C108" s="2" t="s">
        <v>203</v>
      </c>
      <c r="D108" s="2" t="s">
        <v>204</v>
      </c>
      <c r="E108" s="2">
        <v>4</v>
      </c>
      <c r="F108" s="2">
        <v>28</v>
      </c>
      <c r="G108" s="2">
        <v>200</v>
      </c>
      <c r="H108" s="2" t="s">
        <v>34</v>
      </c>
      <c r="I108" s="27">
        <v>0.42874151000000005</v>
      </c>
      <c r="J108" s="28">
        <f t="shared" si="2"/>
        <v>312.98130230000004</v>
      </c>
      <c r="K108" s="29"/>
      <c r="L108" s="15">
        <f t="shared" si="3"/>
        <v>0</v>
      </c>
    </row>
    <row r="109" spans="1:12">
      <c r="A109" s="2" t="s">
        <v>30</v>
      </c>
      <c r="B109" s="2" t="s">
        <v>165</v>
      </c>
      <c r="C109" s="2" t="s">
        <v>203</v>
      </c>
      <c r="D109" s="2" t="s">
        <v>205</v>
      </c>
      <c r="E109" s="2">
        <v>4</v>
      </c>
      <c r="F109" s="2">
        <v>28</v>
      </c>
      <c r="G109" s="2">
        <v>200</v>
      </c>
      <c r="H109" s="2" t="s">
        <v>34</v>
      </c>
      <c r="I109" s="27">
        <v>0.29961283999999999</v>
      </c>
      <c r="J109" s="28">
        <f t="shared" si="2"/>
        <v>218.7173732</v>
      </c>
      <c r="K109" s="29"/>
      <c r="L109" s="15">
        <f t="shared" si="3"/>
        <v>0</v>
      </c>
    </row>
    <row r="110" spans="1:12">
      <c r="A110" s="2" t="s">
        <v>30</v>
      </c>
      <c r="B110" s="2" t="s">
        <v>162</v>
      </c>
      <c r="C110" s="2" t="s">
        <v>206</v>
      </c>
      <c r="D110" s="2" t="s">
        <v>207</v>
      </c>
      <c r="E110" s="2">
        <v>8</v>
      </c>
      <c r="F110" s="2">
        <v>56</v>
      </c>
      <c r="G110" s="2">
        <v>400</v>
      </c>
      <c r="H110" s="2" t="s">
        <v>34</v>
      </c>
      <c r="I110" s="27">
        <v>0.85748409000000003</v>
      </c>
      <c r="J110" s="28">
        <f t="shared" si="2"/>
        <v>625.9633857</v>
      </c>
      <c r="K110" s="29"/>
      <c r="L110" s="15">
        <f t="shared" si="3"/>
        <v>0</v>
      </c>
    </row>
    <row r="111" spans="1:12">
      <c r="A111" s="2" t="s">
        <v>30</v>
      </c>
      <c r="B111" s="2" t="s">
        <v>165</v>
      </c>
      <c r="C111" s="2" t="s">
        <v>206</v>
      </c>
      <c r="D111" s="2" t="s">
        <v>208</v>
      </c>
      <c r="E111" s="2">
        <v>8</v>
      </c>
      <c r="F111" s="2">
        <v>56</v>
      </c>
      <c r="G111" s="2">
        <v>400</v>
      </c>
      <c r="H111" s="2" t="s">
        <v>34</v>
      </c>
      <c r="I111" s="27">
        <v>0.59990406000000007</v>
      </c>
      <c r="J111" s="28">
        <f t="shared" si="2"/>
        <v>437.92996380000005</v>
      </c>
      <c r="K111" s="29"/>
      <c r="L111" s="15">
        <f t="shared" si="3"/>
        <v>0</v>
      </c>
    </row>
    <row r="112" spans="1:12">
      <c r="A112" s="2" t="s">
        <v>30</v>
      </c>
      <c r="B112" s="2" t="s">
        <v>162</v>
      </c>
      <c r="C112" s="2" t="s">
        <v>209</v>
      </c>
      <c r="D112" s="2" t="s">
        <v>210</v>
      </c>
      <c r="E112" s="2">
        <v>16</v>
      </c>
      <c r="F112" s="2">
        <v>112</v>
      </c>
      <c r="G112" s="2">
        <v>800</v>
      </c>
      <c r="H112" s="2" t="s">
        <v>34</v>
      </c>
      <c r="I112" s="27">
        <v>1.7149692500000002</v>
      </c>
      <c r="J112" s="28">
        <f t="shared" si="2"/>
        <v>1251.9275525000003</v>
      </c>
      <c r="K112" s="29"/>
      <c r="L112" s="15">
        <f t="shared" si="3"/>
        <v>0</v>
      </c>
    </row>
    <row r="113" spans="1:12">
      <c r="A113" s="2" t="s">
        <v>30</v>
      </c>
      <c r="B113" s="2" t="s">
        <v>165</v>
      </c>
      <c r="C113" s="2" t="s">
        <v>209</v>
      </c>
      <c r="D113" s="2" t="s">
        <v>211</v>
      </c>
      <c r="E113" s="2">
        <v>16</v>
      </c>
      <c r="F113" s="2">
        <v>112</v>
      </c>
      <c r="G113" s="2">
        <v>800</v>
      </c>
      <c r="H113" s="2" t="s">
        <v>34</v>
      </c>
      <c r="I113" s="27">
        <v>1.1991308100000002</v>
      </c>
      <c r="J113" s="28">
        <f t="shared" si="2"/>
        <v>875.36549130000014</v>
      </c>
      <c r="K113" s="29"/>
      <c r="L113" s="15">
        <f t="shared" si="3"/>
        <v>0</v>
      </c>
    </row>
    <row r="114" spans="1:12">
      <c r="A114" s="2" t="s">
        <v>30</v>
      </c>
      <c r="B114" s="2" t="s">
        <v>212</v>
      </c>
      <c r="C114" s="2" t="s">
        <v>213</v>
      </c>
      <c r="D114" s="2" t="s">
        <v>214</v>
      </c>
      <c r="E114" s="2">
        <v>1</v>
      </c>
      <c r="F114" s="2">
        <v>2</v>
      </c>
      <c r="G114" s="2">
        <v>16</v>
      </c>
      <c r="H114" s="2" t="s">
        <v>34</v>
      </c>
      <c r="I114" s="27">
        <v>7.8998100000000016E-2</v>
      </c>
      <c r="J114" s="28">
        <f t="shared" si="2"/>
        <v>57.668613000000015</v>
      </c>
      <c r="K114" s="29"/>
      <c r="L114" s="15">
        <f t="shared" si="3"/>
        <v>0</v>
      </c>
    </row>
    <row r="115" spans="1:12">
      <c r="A115" s="2" t="s">
        <v>30</v>
      </c>
      <c r="B115" s="2" t="s">
        <v>215</v>
      </c>
      <c r="C115" s="2" t="s">
        <v>213</v>
      </c>
      <c r="D115" s="2" t="s">
        <v>216</v>
      </c>
      <c r="E115" s="2">
        <v>1</v>
      </c>
      <c r="F115" s="2">
        <v>2</v>
      </c>
      <c r="G115" s="2">
        <v>16</v>
      </c>
      <c r="H115" s="2" t="s">
        <v>34</v>
      </c>
      <c r="I115" s="27">
        <v>4.3563980000000002E-2</v>
      </c>
      <c r="J115" s="28">
        <f t="shared" si="2"/>
        <v>31.801705400000003</v>
      </c>
      <c r="K115" s="29"/>
      <c r="L115" s="15">
        <f t="shared" si="3"/>
        <v>0</v>
      </c>
    </row>
    <row r="116" spans="1:12">
      <c r="A116" s="2" t="s">
        <v>30</v>
      </c>
      <c r="B116" s="2" t="s">
        <v>212</v>
      </c>
      <c r="C116" s="2" t="s">
        <v>217</v>
      </c>
      <c r="D116" s="2" t="s">
        <v>218</v>
      </c>
      <c r="E116" s="2">
        <v>1</v>
      </c>
      <c r="F116" s="2">
        <v>2</v>
      </c>
      <c r="G116" s="2">
        <v>4</v>
      </c>
      <c r="H116" s="2" t="s">
        <v>34</v>
      </c>
      <c r="I116" s="27">
        <v>7.8998100000000016E-2</v>
      </c>
      <c r="J116" s="28">
        <f t="shared" si="2"/>
        <v>57.668613000000015</v>
      </c>
      <c r="K116" s="29"/>
      <c r="L116" s="15">
        <f t="shared" si="3"/>
        <v>0</v>
      </c>
    </row>
    <row r="117" spans="1:12">
      <c r="A117" s="2" t="s">
        <v>30</v>
      </c>
      <c r="B117" s="2" t="s">
        <v>215</v>
      </c>
      <c r="C117" s="2" t="s">
        <v>217</v>
      </c>
      <c r="D117" s="2" t="s">
        <v>219</v>
      </c>
      <c r="E117" s="2">
        <v>1</v>
      </c>
      <c r="F117" s="2">
        <v>2</v>
      </c>
      <c r="G117" s="2">
        <v>4</v>
      </c>
      <c r="H117" s="2" t="s">
        <v>34</v>
      </c>
      <c r="I117" s="27">
        <v>4.3563980000000002E-2</v>
      </c>
      <c r="J117" s="28">
        <f t="shared" si="2"/>
        <v>31.801705400000003</v>
      </c>
      <c r="K117" s="29"/>
      <c r="L117" s="15">
        <f t="shared" si="3"/>
        <v>0</v>
      </c>
    </row>
    <row r="118" spans="1:12">
      <c r="A118" s="2" t="s">
        <v>30</v>
      </c>
      <c r="B118" s="2" t="s">
        <v>212</v>
      </c>
      <c r="C118" s="2" t="s">
        <v>220</v>
      </c>
      <c r="D118" s="2" t="s">
        <v>221</v>
      </c>
      <c r="E118" s="2">
        <v>2</v>
      </c>
      <c r="F118" s="2">
        <v>4</v>
      </c>
      <c r="G118" s="2">
        <v>32</v>
      </c>
      <c r="H118" s="2" t="s">
        <v>34</v>
      </c>
      <c r="I118" s="27">
        <v>0.15799727</v>
      </c>
      <c r="J118" s="28">
        <f t="shared" si="2"/>
        <v>115.3380071</v>
      </c>
      <c r="K118" s="29"/>
      <c r="L118" s="15">
        <f t="shared" si="3"/>
        <v>0</v>
      </c>
    </row>
    <row r="119" spans="1:12">
      <c r="A119" s="2" t="s">
        <v>30</v>
      </c>
      <c r="B119" s="2" t="s">
        <v>215</v>
      </c>
      <c r="C119" s="2" t="s">
        <v>220</v>
      </c>
      <c r="D119" s="2" t="s">
        <v>222</v>
      </c>
      <c r="E119" s="2">
        <v>2</v>
      </c>
      <c r="F119" s="2">
        <v>4</v>
      </c>
      <c r="G119" s="2">
        <v>32</v>
      </c>
      <c r="H119" s="2" t="s">
        <v>34</v>
      </c>
      <c r="I119" s="27">
        <v>8.743505E-2</v>
      </c>
      <c r="J119" s="28">
        <f t="shared" si="2"/>
        <v>63.827586500000002</v>
      </c>
      <c r="K119" s="29"/>
      <c r="L119" s="15">
        <f t="shared" si="3"/>
        <v>0</v>
      </c>
    </row>
    <row r="120" spans="1:12">
      <c r="A120" s="2" t="s">
        <v>30</v>
      </c>
      <c r="B120" s="2" t="s">
        <v>212</v>
      </c>
      <c r="C120" s="2" t="s">
        <v>223</v>
      </c>
      <c r="D120" s="2" t="s">
        <v>224</v>
      </c>
      <c r="E120" s="2">
        <v>2</v>
      </c>
      <c r="F120" s="2">
        <v>4</v>
      </c>
      <c r="G120" s="2">
        <v>8</v>
      </c>
      <c r="H120" s="2" t="s">
        <v>34</v>
      </c>
      <c r="I120" s="27">
        <v>0.15799727</v>
      </c>
      <c r="J120" s="28">
        <f t="shared" si="2"/>
        <v>115.3380071</v>
      </c>
      <c r="K120" s="29"/>
      <c r="L120" s="15">
        <f t="shared" si="3"/>
        <v>0</v>
      </c>
    </row>
    <row r="121" spans="1:12">
      <c r="A121" s="2" t="s">
        <v>30</v>
      </c>
      <c r="B121" s="2" t="s">
        <v>215</v>
      </c>
      <c r="C121" s="2" t="s">
        <v>223</v>
      </c>
      <c r="D121" s="2" t="s">
        <v>225</v>
      </c>
      <c r="E121" s="2">
        <v>2</v>
      </c>
      <c r="F121" s="2">
        <v>4</v>
      </c>
      <c r="G121" s="2">
        <v>8</v>
      </c>
      <c r="H121" s="2" t="s">
        <v>34</v>
      </c>
      <c r="I121" s="27">
        <v>8.743505E-2</v>
      </c>
      <c r="J121" s="28">
        <f t="shared" si="2"/>
        <v>63.827586500000002</v>
      </c>
      <c r="K121" s="29"/>
      <c r="L121" s="15">
        <f t="shared" si="3"/>
        <v>0</v>
      </c>
    </row>
    <row r="122" spans="1:12">
      <c r="A122" s="2" t="s">
        <v>30</v>
      </c>
      <c r="B122" s="2" t="s">
        <v>212</v>
      </c>
      <c r="C122" s="2" t="s">
        <v>226</v>
      </c>
      <c r="D122" s="2" t="s">
        <v>227</v>
      </c>
      <c r="E122" s="2">
        <v>4</v>
      </c>
      <c r="F122" s="2">
        <v>8</v>
      </c>
      <c r="G122" s="2">
        <v>64</v>
      </c>
      <c r="H122" s="2" t="s">
        <v>34</v>
      </c>
      <c r="I122" s="27">
        <v>0.31522842000000001</v>
      </c>
      <c r="J122" s="28">
        <f t="shared" si="2"/>
        <v>230.1167466</v>
      </c>
      <c r="K122" s="29"/>
      <c r="L122" s="15">
        <f t="shared" si="3"/>
        <v>0</v>
      </c>
    </row>
    <row r="123" spans="1:12">
      <c r="A123" s="2" t="s">
        <v>30</v>
      </c>
      <c r="B123" s="2" t="s">
        <v>215</v>
      </c>
      <c r="C123" s="2" t="s">
        <v>226</v>
      </c>
      <c r="D123" s="2" t="s">
        <v>228</v>
      </c>
      <c r="E123" s="2">
        <v>4</v>
      </c>
      <c r="F123" s="2">
        <v>8</v>
      </c>
      <c r="G123" s="2">
        <v>64</v>
      </c>
      <c r="H123" s="2" t="s">
        <v>34</v>
      </c>
      <c r="I123" s="27">
        <v>0.17410398000000002</v>
      </c>
      <c r="J123" s="28">
        <f t="shared" si="2"/>
        <v>127.09590540000002</v>
      </c>
      <c r="K123" s="29"/>
      <c r="L123" s="15">
        <f t="shared" si="3"/>
        <v>0</v>
      </c>
    </row>
    <row r="124" spans="1:12">
      <c r="A124" s="2" t="s">
        <v>30</v>
      </c>
      <c r="B124" s="2" t="s">
        <v>212</v>
      </c>
      <c r="C124" s="2" t="s">
        <v>229</v>
      </c>
      <c r="D124" s="2" t="s">
        <v>230</v>
      </c>
      <c r="E124" s="2">
        <v>4</v>
      </c>
      <c r="F124" s="2">
        <v>8</v>
      </c>
      <c r="G124" s="2">
        <v>16</v>
      </c>
      <c r="H124" s="2" t="s">
        <v>34</v>
      </c>
      <c r="I124" s="27">
        <v>0.31522842000000001</v>
      </c>
      <c r="J124" s="28">
        <f t="shared" si="2"/>
        <v>230.1167466</v>
      </c>
      <c r="K124" s="29"/>
      <c r="L124" s="15">
        <f t="shared" si="3"/>
        <v>0</v>
      </c>
    </row>
    <row r="125" spans="1:12">
      <c r="A125" s="2" t="s">
        <v>30</v>
      </c>
      <c r="B125" s="2" t="s">
        <v>215</v>
      </c>
      <c r="C125" s="2" t="s">
        <v>229</v>
      </c>
      <c r="D125" s="2" t="s">
        <v>231</v>
      </c>
      <c r="E125" s="2">
        <v>4</v>
      </c>
      <c r="F125" s="2">
        <v>8</v>
      </c>
      <c r="G125" s="2">
        <v>16</v>
      </c>
      <c r="H125" s="2" t="s">
        <v>34</v>
      </c>
      <c r="I125" s="27">
        <v>0.17410398000000002</v>
      </c>
      <c r="J125" s="28">
        <f t="shared" si="2"/>
        <v>127.09590540000002</v>
      </c>
      <c r="K125" s="29"/>
      <c r="L125" s="15">
        <f t="shared" si="3"/>
        <v>0</v>
      </c>
    </row>
    <row r="126" spans="1:12">
      <c r="A126" s="2" t="s">
        <v>30</v>
      </c>
      <c r="B126" s="2" t="s">
        <v>212</v>
      </c>
      <c r="C126" s="2" t="s">
        <v>232</v>
      </c>
      <c r="D126" s="2" t="s">
        <v>233</v>
      </c>
      <c r="E126" s="2">
        <v>8</v>
      </c>
      <c r="F126" s="2">
        <v>16</v>
      </c>
      <c r="G126" s="2">
        <v>128</v>
      </c>
      <c r="H126" s="2" t="s">
        <v>34</v>
      </c>
      <c r="I126" s="27">
        <v>0.63045791000000007</v>
      </c>
      <c r="J126" s="28">
        <f t="shared" si="2"/>
        <v>460.23427430000004</v>
      </c>
      <c r="K126" s="29"/>
      <c r="L126" s="15">
        <f t="shared" si="3"/>
        <v>0</v>
      </c>
    </row>
    <row r="127" spans="1:12">
      <c r="A127" s="2" t="s">
        <v>30</v>
      </c>
      <c r="B127" s="2" t="s">
        <v>215</v>
      </c>
      <c r="C127" s="2" t="s">
        <v>232</v>
      </c>
      <c r="D127" s="2" t="s">
        <v>234</v>
      </c>
      <c r="E127" s="2">
        <v>8</v>
      </c>
      <c r="F127" s="2">
        <v>16</v>
      </c>
      <c r="G127" s="2">
        <v>128</v>
      </c>
      <c r="H127" s="2" t="s">
        <v>34</v>
      </c>
      <c r="I127" s="27">
        <v>0.34820903000000003</v>
      </c>
      <c r="J127" s="28">
        <f t="shared" si="2"/>
        <v>254.19259190000002</v>
      </c>
      <c r="K127" s="29"/>
      <c r="L127" s="15">
        <f t="shared" si="3"/>
        <v>0</v>
      </c>
    </row>
    <row r="128" spans="1:12">
      <c r="A128" s="2" t="s">
        <v>30</v>
      </c>
      <c r="B128" s="2" t="s">
        <v>212</v>
      </c>
      <c r="C128" s="2" t="s">
        <v>235</v>
      </c>
      <c r="D128" s="2" t="s">
        <v>236</v>
      </c>
      <c r="E128" s="2">
        <v>8</v>
      </c>
      <c r="F128" s="2">
        <v>16</v>
      </c>
      <c r="G128" s="2">
        <v>32</v>
      </c>
      <c r="H128" s="2" t="s">
        <v>34</v>
      </c>
      <c r="I128" s="27">
        <v>0.63045791000000007</v>
      </c>
      <c r="J128" s="28">
        <f t="shared" si="2"/>
        <v>460.23427430000004</v>
      </c>
      <c r="K128" s="29"/>
      <c r="L128" s="15">
        <f t="shared" si="3"/>
        <v>0</v>
      </c>
    </row>
    <row r="129" spans="1:12">
      <c r="A129" s="2" t="s">
        <v>30</v>
      </c>
      <c r="B129" s="2" t="s">
        <v>215</v>
      </c>
      <c r="C129" s="2" t="s">
        <v>235</v>
      </c>
      <c r="D129" s="2" t="s">
        <v>237</v>
      </c>
      <c r="E129" s="2">
        <v>8</v>
      </c>
      <c r="F129" s="2">
        <v>16</v>
      </c>
      <c r="G129" s="2">
        <v>32</v>
      </c>
      <c r="H129" s="2" t="s">
        <v>34</v>
      </c>
      <c r="I129" s="27">
        <v>0.34820903000000003</v>
      </c>
      <c r="J129" s="28">
        <f t="shared" si="2"/>
        <v>254.19259190000002</v>
      </c>
      <c r="K129" s="29"/>
      <c r="L129" s="15">
        <f t="shared" si="3"/>
        <v>0</v>
      </c>
    </row>
    <row r="130" spans="1:12">
      <c r="A130" s="2" t="s">
        <v>30</v>
      </c>
      <c r="B130" s="2" t="s">
        <v>212</v>
      </c>
      <c r="C130" s="2" t="s">
        <v>238</v>
      </c>
      <c r="D130" s="2" t="s">
        <v>239</v>
      </c>
      <c r="E130" s="2">
        <v>16</v>
      </c>
      <c r="F130" s="2">
        <v>32</v>
      </c>
      <c r="G130" s="2">
        <v>256</v>
      </c>
      <c r="H130" s="2" t="s">
        <v>34</v>
      </c>
      <c r="I130" s="27">
        <v>1.26168408</v>
      </c>
      <c r="J130" s="28">
        <f t="shared" si="2"/>
        <v>921.02937840000004</v>
      </c>
      <c r="K130" s="29"/>
      <c r="L130" s="15">
        <f t="shared" si="3"/>
        <v>0</v>
      </c>
    </row>
    <row r="131" spans="1:12">
      <c r="A131" s="2" t="s">
        <v>30</v>
      </c>
      <c r="B131" s="2" t="s">
        <v>215</v>
      </c>
      <c r="C131" s="2" t="s">
        <v>238</v>
      </c>
      <c r="D131" s="2" t="s">
        <v>240</v>
      </c>
      <c r="E131" s="2">
        <v>16</v>
      </c>
      <c r="F131" s="2">
        <v>32</v>
      </c>
      <c r="G131" s="2">
        <v>256</v>
      </c>
      <c r="H131" s="2" t="s">
        <v>34</v>
      </c>
      <c r="I131" s="27">
        <v>0.69718525000000009</v>
      </c>
      <c r="J131" s="28">
        <f t="shared" ref="J131:J133" si="4">I131*730</f>
        <v>508.94523250000009</v>
      </c>
      <c r="K131" s="29"/>
      <c r="L131" s="15">
        <f t="shared" ref="L131:L133" si="5">K131*J131</f>
        <v>0</v>
      </c>
    </row>
    <row r="132" spans="1:12">
      <c r="A132" s="2" t="s">
        <v>30</v>
      </c>
      <c r="B132" s="2" t="s">
        <v>212</v>
      </c>
      <c r="C132" s="2" t="s">
        <v>241</v>
      </c>
      <c r="D132" s="2" t="s">
        <v>242</v>
      </c>
      <c r="E132" s="2">
        <v>16</v>
      </c>
      <c r="F132" s="2">
        <v>32</v>
      </c>
      <c r="G132" s="2">
        <v>64</v>
      </c>
      <c r="H132" s="2" t="s">
        <v>34</v>
      </c>
      <c r="I132" s="27">
        <v>1.26168408</v>
      </c>
      <c r="J132" s="28">
        <f t="shared" si="4"/>
        <v>921.02937840000004</v>
      </c>
      <c r="K132" s="29"/>
      <c r="L132" s="15">
        <f t="shared" si="5"/>
        <v>0</v>
      </c>
    </row>
    <row r="133" spans="1:12">
      <c r="A133" s="2" t="s">
        <v>30</v>
      </c>
      <c r="B133" s="2" t="s">
        <v>215</v>
      </c>
      <c r="C133" s="2" t="s">
        <v>241</v>
      </c>
      <c r="D133" s="2" t="s">
        <v>243</v>
      </c>
      <c r="E133" s="2">
        <v>16</v>
      </c>
      <c r="F133" s="2">
        <v>32</v>
      </c>
      <c r="G133" s="2">
        <v>64</v>
      </c>
      <c r="H133" s="2" t="s">
        <v>34</v>
      </c>
      <c r="I133" s="27">
        <v>0.69718525000000009</v>
      </c>
      <c r="J133" s="28">
        <f t="shared" si="4"/>
        <v>508.94523250000009</v>
      </c>
      <c r="K133" s="29"/>
      <c r="L133" s="15">
        <f t="shared" si="5"/>
        <v>0</v>
      </c>
    </row>
    <row r="134" spans="1:12">
      <c r="I134" s="27"/>
      <c r="L134" s="15">
        <f>SUM(L2:L133)</f>
        <v>0</v>
      </c>
    </row>
  </sheetData>
  <sheetProtection algorithmName="SHA-512" hashValue="d2r/WW+940tQsmJeUgnLfLuEQh5vbDPBzxr6kC/28I9ybTIoDgtKY2/ybMKQOy692Qlv+JiLRR1Hc6Bb676ITQ==" saltValue="9tqb44OtEdr29hYRmDLIRw==" spinCount="100000" sheet="1" objects="1" scenarios="1" selectLockedCells="1"/>
  <autoFilter ref="A1:J1" xr:uid="{13766354-5560-4D28-A4D9-4694890CE7F3}"/>
  <dataValidations count="1">
    <dataValidation type="whole" allowBlank="1" showInputMessage="1" showErrorMessage="1" sqref="K2:K133" xr:uid="{E2DACCCB-B225-465C-BB29-A646BA4547B0}">
      <formula1>1</formula1>
      <formula2>1000000</formula2>
    </dataValidation>
  </dataValidations>
  <pageMargins left="0.7" right="0.7" top="0.75" bottom="0.75" header="0.3" footer="0.3"/>
  <pageSetup orientation="portrait" verticalDpi="598" r:id="rId1"/>
  <headerFooter>
    <oddFooter>&amp;L&amp;1#&amp;"Calibri"&amp;10&amp;K000000BMCL: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95900-4D4E-4C2C-937A-14A13160484C}">
  <dimension ref="A1:G56"/>
  <sheetViews>
    <sheetView topLeftCell="B1" zoomScale="90" zoomScaleNormal="90" workbookViewId="0">
      <selection activeCell="F18" sqref="F18"/>
    </sheetView>
  </sheetViews>
  <sheetFormatPr defaultRowHeight="15"/>
  <cols>
    <col min="1" max="1" width="31.42578125" style="2" bestFit="1" customWidth="1"/>
    <col min="2" max="2" width="34" style="3" bestFit="1" customWidth="1"/>
    <col min="3" max="3" width="187.7109375" style="3" bestFit="1" customWidth="1"/>
    <col min="4" max="4" width="27.85546875" style="3" bestFit="1" customWidth="1"/>
    <col min="5" max="5" width="17.85546875" style="3" bestFit="1" customWidth="1"/>
    <col min="6" max="6" width="21.140625" customWidth="1"/>
    <col min="7" max="7" width="11" hidden="1" customWidth="1"/>
  </cols>
  <sheetData>
    <row r="1" spans="1:7" s="1" customFormat="1" ht="18.75">
      <c r="A1" s="4" t="s">
        <v>19</v>
      </c>
      <c r="B1" s="5" t="s">
        <v>22</v>
      </c>
      <c r="C1" s="5" t="s">
        <v>244</v>
      </c>
      <c r="D1" s="22" t="s">
        <v>26</v>
      </c>
      <c r="E1" s="22" t="s">
        <v>27</v>
      </c>
      <c r="F1" s="26" t="s">
        <v>29</v>
      </c>
    </row>
    <row r="2" spans="1:7">
      <c r="A2" s="2" t="s">
        <v>245</v>
      </c>
      <c r="B2" s="3" t="s">
        <v>246</v>
      </c>
      <c r="C2" s="3" t="s">
        <v>247</v>
      </c>
      <c r="D2" s="3" t="s">
        <v>248</v>
      </c>
      <c r="E2" s="18">
        <v>2.7400000000000001E-2</v>
      </c>
      <c r="F2" s="29"/>
      <c r="G2" s="15">
        <f>F2*E2*730</f>
        <v>0</v>
      </c>
    </row>
    <row r="3" spans="1:7">
      <c r="A3" s="2" t="s">
        <v>245</v>
      </c>
      <c r="B3" s="3" t="s">
        <v>249</v>
      </c>
      <c r="C3" s="3" t="s">
        <v>250</v>
      </c>
      <c r="D3" s="3" t="s">
        <v>248</v>
      </c>
      <c r="E3" s="18">
        <v>2.0549999999999999E-2</v>
      </c>
      <c r="F3" s="29"/>
      <c r="G3" s="15">
        <f>F3*E3*730</f>
        <v>0</v>
      </c>
    </row>
    <row r="4" spans="1:7">
      <c r="A4" s="2" t="s">
        <v>251</v>
      </c>
      <c r="B4" s="3" t="s">
        <v>252</v>
      </c>
      <c r="C4" s="3" t="s">
        <v>253</v>
      </c>
      <c r="D4" s="3" t="s">
        <v>254</v>
      </c>
      <c r="E4" s="18">
        <v>4.6726020000000001E-5</v>
      </c>
      <c r="F4" s="29"/>
      <c r="G4" s="15">
        <f>F4*E4*730</f>
        <v>0</v>
      </c>
    </row>
    <row r="5" spans="1:7">
      <c r="A5" s="2" t="s">
        <v>251</v>
      </c>
      <c r="B5" s="3" t="s">
        <v>255</v>
      </c>
      <c r="C5" s="3" t="s">
        <v>256</v>
      </c>
      <c r="D5" s="3" t="s">
        <v>254</v>
      </c>
      <c r="E5" s="18">
        <v>4.6726020000000001E-5</v>
      </c>
      <c r="F5" s="29"/>
      <c r="G5" s="15">
        <f t="shared" ref="G5:G7" si="0">F5*E5*730</f>
        <v>0</v>
      </c>
    </row>
    <row r="6" spans="1:7">
      <c r="A6" s="2" t="s">
        <v>251</v>
      </c>
      <c r="B6" s="3" t="s">
        <v>257</v>
      </c>
      <c r="C6" s="3" t="s">
        <v>258</v>
      </c>
      <c r="D6" s="3" t="s">
        <v>254</v>
      </c>
      <c r="E6" s="18">
        <v>4.6726020000000001E-5</v>
      </c>
      <c r="F6" s="29"/>
      <c r="G6" s="15">
        <f t="shared" si="0"/>
        <v>0</v>
      </c>
    </row>
    <row r="7" spans="1:7">
      <c r="A7" s="2" t="s">
        <v>251</v>
      </c>
      <c r="B7" s="3" t="s">
        <v>259</v>
      </c>
      <c r="C7" s="3" t="s">
        <v>260</v>
      </c>
      <c r="D7" s="3" t="s">
        <v>254</v>
      </c>
      <c r="E7" s="18">
        <v>2.0379446999999999E-5</v>
      </c>
      <c r="F7" s="29"/>
      <c r="G7" s="15">
        <f t="shared" si="0"/>
        <v>0</v>
      </c>
    </row>
    <row r="8" spans="1:7">
      <c r="A8" s="2" t="s">
        <v>251</v>
      </c>
      <c r="B8" s="3" t="s">
        <v>261</v>
      </c>
      <c r="C8" s="3" t="s">
        <v>262</v>
      </c>
      <c r="D8" s="3" t="s">
        <v>263</v>
      </c>
      <c r="E8" s="18">
        <v>2.7360000000000004E-4</v>
      </c>
      <c r="F8" s="29"/>
      <c r="G8" s="15">
        <f t="shared" ref="G4:G39" si="1">F8*E8</f>
        <v>0</v>
      </c>
    </row>
    <row r="9" spans="1:7">
      <c r="A9" s="2" t="s">
        <v>251</v>
      </c>
      <c r="B9" s="3" t="s">
        <v>264</v>
      </c>
      <c r="C9" s="3" t="s">
        <v>265</v>
      </c>
      <c r="D9" s="3" t="s">
        <v>266</v>
      </c>
      <c r="E9" s="18">
        <v>2.7900000000000001E-4</v>
      </c>
      <c r="F9" s="29"/>
      <c r="G9" s="15">
        <f t="shared" si="1"/>
        <v>0</v>
      </c>
    </row>
    <row r="10" spans="1:7">
      <c r="A10" s="2" t="s">
        <v>251</v>
      </c>
      <c r="B10" s="3" t="s">
        <v>267</v>
      </c>
      <c r="C10" s="3" t="s">
        <v>268</v>
      </c>
      <c r="D10" s="3" t="s">
        <v>266</v>
      </c>
      <c r="E10" s="18">
        <v>4.5900000000000004E-4</v>
      </c>
      <c r="F10" s="29"/>
      <c r="G10" s="15">
        <f t="shared" si="1"/>
        <v>0</v>
      </c>
    </row>
    <row r="11" spans="1:7">
      <c r="A11" s="2" t="s">
        <v>251</v>
      </c>
      <c r="B11" s="3" t="s">
        <v>269</v>
      </c>
      <c r="C11" s="3" t="s">
        <v>270</v>
      </c>
      <c r="D11" s="3" t="s">
        <v>263</v>
      </c>
      <c r="E11" s="18">
        <v>1.2239999999999999E-2</v>
      </c>
      <c r="F11" s="29"/>
      <c r="G11" s="15">
        <f t="shared" si="1"/>
        <v>0</v>
      </c>
    </row>
    <row r="12" spans="1:7">
      <c r="A12" s="2" t="s">
        <v>251</v>
      </c>
      <c r="B12" s="3" t="s">
        <v>271</v>
      </c>
      <c r="C12" s="3" t="s">
        <v>272</v>
      </c>
      <c r="D12" s="3" t="s">
        <v>266</v>
      </c>
      <c r="E12" s="18">
        <v>2.2499999999999999E-4</v>
      </c>
      <c r="F12" s="29"/>
      <c r="G12" s="15">
        <f t="shared" si="1"/>
        <v>0</v>
      </c>
    </row>
    <row r="13" spans="1:7">
      <c r="A13" s="2" t="s">
        <v>251</v>
      </c>
      <c r="B13" s="3" t="s">
        <v>273</v>
      </c>
      <c r="C13" s="3" t="s">
        <v>274</v>
      </c>
      <c r="D13" s="3" t="s">
        <v>266</v>
      </c>
      <c r="E13" s="18">
        <v>3.1500000000000001E-4</v>
      </c>
      <c r="F13" s="29"/>
      <c r="G13" s="15">
        <f t="shared" si="1"/>
        <v>0</v>
      </c>
    </row>
    <row r="14" spans="1:7">
      <c r="A14" s="2" t="s">
        <v>251</v>
      </c>
      <c r="B14" s="3" t="s">
        <v>275</v>
      </c>
      <c r="C14" s="3" t="s">
        <v>276</v>
      </c>
      <c r="D14" s="3" t="s">
        <v>263</v>
      </c>
      <c r="E14" s="18">
        <v>3.0599999999999998E-3</v>
      </c>
      <c r="F14" s="29"/>
      <c r="G14" s="15">
        <f t="shared" si="1"/>
        <v>0</v>
      </c>
    </row>
    <row r="15" spans="1:7">
      <c r="A15" s="2" t="s">
        <v>251</v>
      </c>
      <c r="B15" s="3" t="s">
        <v>277</v>
      </c>
      <c r="C15" s="3" t="s">
        <v>278</v>
      </c>
      <c r="D15" s="3" t="s">
        <v>266</v>
      </c>
      <c r="E15" s="18">
        <v>2.2500000000000003E-3</v>
      </c>
      <c r="F15" s="29"/>
      <c r="G15" s="15">
        <f t="shared" si="1"/>
        <v>0</v>
      </c>
    </row>
    <row r="16" spans="1:7">
      <c r="A16" s="2" t="s">
        <v>251</v>
      </c>
      <c r="B16" s="3" t="s">
        <v>279</v>
      </c>
      <c r="C16" s="3" t="s">
        <v>280</v>
      </c>
      <c r="D16" s="3" t="s">
        <v>266</v>
      </c>
      <c r="E16" s="18">
        <v>3.15E-3</v>
      </c>
      <c r="F16" s="29"/>
      <c r="G16" s="15">
        <f t="shared" si="1"/>
        <v>0</v>
      </c>
    </row>
    <row r="17" spans="1:7">
      <c r="A17" s="2" t="s">
        <v>281</v>
      </c>
      <c r="B17" s="3" t="s">
        <v>282</v>
      </c>
      <c r="C17" s="3" t="s">
        <v>283</v>
      </c>
      <c r="D17" s="3" t="s">
        <v>284</v>
      </c>
      <c r="E17" s="18">
        <v>1.1655</v>
      </c>
      <c r="F17" s="29"/>
      <c r="G17" s="15">
        <f t="shared" si="1"/>
        <v>0</v>
      </c>
    </row>
    <row r="18" spans="1:7">
      <c r="A18" s="2" t="s">
        <v>281</v>
      </c>
      <c r="B18" s="3" t="s">
        <v>285</v>
      </c>
      <c r="C18" s="3" t="s">
        <v>286</v>
      </c>
      <c r="D18" s="3" t="s">
        <v>284</v>
      </c>
      <c r="E18" s="18">
        <v>2.2833000000000001</v>
      </c>
      <c r="F18" s="29"/>
      <c r="G18" s="15">
        <f t="shared" si="1"/>
        <v>0</v>
      </c>
    </row>
    <row r="19" spans="1:7">
      <c r="A19" s="2" t="s">
        <v>281</v>
      </c>
      <c r="B19" s="3" t="s">
        <v>287</v>
      </c>
      <c r="C19" s="3" t="s">
        <v>288</v>
      </c>
      <c r="D19" s="3" t="s">
        <v>284</v>
      </c>
      <c r="E19" s="18">
        <v>4.4684999999999997</v>
      </c>
      <c r="F19" s="29"/>
      <c r="G19" s="15">
        <f t="shared" si="1"/>
        <v>0</v>
      </c>
    </row>
    <row r="20" spans="1:7">
      <c r="A20" s="2" t="s">
        <v>281</v>
      </c>
      <c r="B20" s="3" t="s">
        <v>289</v>
      </c>
      <c r="C20" s="3" t="s">
        <v>290</v>
      </c>
      <c r="D20" s="3" t="s">
        <v>284</v>
      </c>
      <c r="E20" s="18">
        <v>8.5977000000000015</v>
      </c>
      <c r="F20" s="29"/>
      <c r="G20" s="15">
        <f t="shared" si="1"/>
        <v>0</v>
      </c>
    </row>
    <row r="21" spans="1:7">
      <c r="A21" s="2" t="s">
        <v>281</v>
      </c>
      <c r="B21" s="3" t="s">
        <v>291</v>
      </c>
      <c r="C21" s="3" t="s">
        <v>292</v>
      </c>
      <c r="D21" s="3" t="s">
        <v>284</v>
      </c>
      <c r="E21" s="18">
        <v>16.515000000000001</v>
      </c>
      <c r="F21" s="29"/>
      <c r="G21" s="15">
        <f t="shared" si="1"/>
        <v>0</v>
      </c>
    </row>
    <row r="22" spans="1:7">
      <c r="A22" s="2" t="s">
        <v>281</v>
      </c>
      <c r="B22" s="3" t="s">
        <v>293</v>
      </c>
      <c r="C22" s="3" t="s">
        <v>294</v>
      </c>
      <c r="D22" s="3" t="s">
        <v>284</v>
      </c>
      <c r="E22" s="18">
        <v>31.087800000000001</v>
      </c>
      <c r="F22" s="29"/>
      <c r="G22" s="15">
        <f t="shared" si="1"/>
        <v>0</v>
      </c>
    </row>
    <row r="23" spans="1:7">
      <c r="A23" s="2" t="s">
        <v>281</v>
      </c>
      <c r="B23" s="3" t="s">
        <v>295</v>
      </c>
      <c r="C23" s="3" t="s">
        <v>296</v>
      </c>
      <c r="D23" s="3" t="s">
        <v>297</v>
      </c>
      <c r="E23" s="18">
        <v>3.798E-2</v>
      </c>
      <c r="F23" s="29"/>
      <c r="G23" s="15">
        <f t="shared" si="1"/>
        <v>0</v>
      </c>
    </row>
    <row r="24" spans="1:7">
      <c r="A24" s="2" t="s">
        <v>298</v>
      </c>
      <c r="B24" s="3" t="s">
        <v>299</v>
      </c>
      <c r="C24" s="3" t="s">
        <v>300</v>
      </c>
      <c r="D24" s="3" t="s">
        <v>301</v>
      </c>
      <c r="E24" s="18">
        <v>1.8000000000000001E-4</v>
      </c>
      <c r="F24" s="29"/>
      <c r="G24" s="15">
        <f>F24*E24*730</f>
        <v>0</v>
      </c>
    </row>
    <row r="25" spans="1:7">
      <c r="A25" s="2" t="s">
        <v>302</v>
      </c>
      <c r="B25" s="3" t="s">
        <v>303</v>
      </c>
      <c r="C25" s="3" t="s">
        <v>300</v>
      </c>
      <c r="D25" s="3" t="s">
        <v>301</v>
      </c>
      <c r="E25" s="18">
        <v>0.10378124999999999</v>
      </c>
      <c r="F25" s="29"/>
      <c r="G25" s="15">
        <f>F25*E25*730</f>
        <v>0</v>
      </c>
    </row>
    <row r="26" spans="1:7">
      <c r="A26" s="2" t="s">
        <v>304</v>
      </c>
      <c r="B26" s="3" t="s">
        <v>305</v>
      </c>
      <c r="C26" s="3" t="s">
        <v>306</v>
      </c>
      <c r="D26" s="3" t="s">
        <v>307</v>
      </c>
      <c r="E26" s="18">
        <v>5.67E-2</v>
      </c>
      <c r="F26" s="29"/>
      <c r="G26" s="15">
        <f>F26*E26*730</f>
        <v>0</v>
      </c>
    </row>
    <row r="27" spans="1:7">
      <c r="A27" s="2" t="s">
        <v>304</v>
      </c>
      <c r="B27" s="3" t="s">
        <v>308</v>
      </c>
      <c r="C27" s="3" t="s">
        <v>309</v>
      </c>
      <c r="D27" s="3" t="s">
        <v>310</v>
      </c>
      <c r="E27" s="18">
        <v>0</v>
      </c>
      <c r="F27" s="29"/>
      <c r="G27" s="15">
        <f t="shared" si="1"/>
        <v>0</v>
      </c>
    </row>
    <row r="28" spans="1:7">
      <c r="A28" s="2" t="s">
        <v>304</v>
      </c>
      <c r="B28" s="3" t="s">
        <v>311</v>
      </c>
      <c r="C28" s="3" t="s">
        <v>312</v>
      </c>
      <c r="D28" s="3" t="s">
        <v>313</v>
      </c>
      <c r="E28" s="18">
        <v>0</v>
      </c>
      <c r="F28" s="29"/>
      <c r="G28" s="15">
        <f t="shared" si="1"/>
        <v>0</v>
      </c>
    </row>
    <row r="29" spans="1:7">
      <c r="A29" s="2" t="s">
        <v>304</v>
      </c>
      <c r="B29" s="3" t="s">
        <v>314</v>
      </c>
      <c r="C29" s="3" t="s">
        <v>315</v>
      </c>
      <c r="D29" s="3" t="s">
        <v>316</v>
      </c>
      <c r="E29" s="18">
        <v>9.8999999999999991E-3</v>
      </c>
      <c r="F29" s="29"/>
      <c r="G29" s="15">
        <f>F29*E29</f>
        <v>0</v>
      </c>
    </row>
    <row r="30" spans="1:7">
      <c r="A30" s="2" t="s">
        <v>304</v>
      </c>
      <c r="B30" s="3" t="s">
        <v>317</v>
      </c>
      <c r="C30" s="3" t="s">
        <v>318</v>
      </c>
      <c r="D30" s="3" t="s">
        <v>316</v>
      </c>
      <c r="E30" s="18">
        <v>0</v>
      </c>
      <c r="F30" s="29"/>
      <c r="G30" s="15">
        <f t="shared" ref="G30:G33" si="2">F30*E30</f>
        <v>0</v>
      </c>
    </row>
    <row r="31" spans="1:7">
      <c r="A31" s="2" t="s">
        <v>304</v>
      </c>
      <c r="B31" s="3" t="s">
        <v>319</v>
      </c>
      <c r="C31" s="3" t="s">
        <v>320</v>
      </c>
      <c r="D31" s="3" t="s">
        <v>316</v>
      </c>
      <c r="E31" s="18">
        <v>7.5600000000000001E-2</v>
      </c>
      <c r="F31" s="29"/>
      <c r="G31" s="15">
        <f t="shared" si="2"/>
        <v>0</v>
      </c>
    </row>
    <row r="32" spans="1:7">
      <c r="A32" s="2" t="s">
        <v>304</v>
      </c>
      <c r="B32" s="3" t="s">
        <v>321</v>
      </c>
      <c r="C32" s="3" t="s">
        <v>320</v>
      </c>
      <c r="D32" s="3" t="s">
        <v>316</v>
      </c>
      <c r="E32" s="18">
        <v>0.15210000000000001</v>
      </c>
      <c r="F32" s="29"/>
      <c r="G32" s="15">
        <f t="shared" si="2"/>
        <v>0</v>
      </c>
    </row>
    <row r="33" spans="1:7">
      <c r="A33" s="2" t="s">
        <v>304</v>
      </c>
      <c r="B33" s="3" t="s">
        <v>322</v>
      </c>
      <c r="C33" s="3" t="s">
        <v>320</v>
      </c>
      <c r="D33" s="3" t="s">
        <v>316</v>
      </c>
      <c r="E33" s="18">
        <v>0.30330000000000001</v>
      </c>
      <c r="F33" s="29"/>
      <c r="G33" s="15">
        <f t="shared" si="2"/>
        <v>0</v>
      </c>
    </row>
    <row r="34" spans="1:7">
      <c r="A34" s="2" t="s">
        <v>323</v>
      </c>
      <c r="B34" s="3" t="s">
        <v>324</v>
      </c>
      <c r="C34" s="3" t="s">
        <v>325</v>
      </c>
      <c r="D34" s="3" t="s">
        <v>326</v>
      </c>
      <c r="E34" s="18">
        <v>0</v>
      </c>
      <c r="F34" s="29"/>
      <c r="G34" s="15">
        <f t="shared" si="1"/>
        <v>0</v>
      </c>
    </row>
    <row r="35" spans="1:7">
      <c r="A35" s="2" t="s">
        <v>323</v>
      </c>
      <c r="B35" s="3" t="s">
        <v>327</v>
      </c>
      <c r="C35" s="3" t="s">
        <v>325</v>
      </c>
      <c r="D35" s="3" t="s">
        <v>328</v>
      </c>
      <c r="E35" s="18">
        <v>14.8005</v>
      </c>
      <c r="F35" s="29"/>
      <c r="G35" s="15">
        <f t="shared" si="1"/>
        <v>0</v>
      </c>
    </row>
    <row r="36" spans="1:7">
      <c r="A36" s="2" t="s">
        <v>323</v>
      </c>
      <c r="B36" s="3" t="s">
        <v>329</v>
      </c>
      <c r="C36" s="3" t="s">
        <v>330</v>
      </c>
      <c r="D36" s="3" t="s">
        <v>331</v>
      </c>
      <c r="E36" s="18">
        <v>0</v>
      </c>
      <c r="F36" s="29"/>
      <c r="G36" s="15">
        <f t="shared" si="1"/>
        <v>0</v>
      </c>
    </row>
    <row r="37" spans="1:7">
      <c r="A37" s="2" t="s">
        <v>323</v>
      </c>
      <c r="B37" s="3" t="s">
        <v>332</v>
      </c>
      <c r="C37" s="3" t="s">
        <v>333</v>
      </c>
      <c r="D37" s="3" t="s">
        <v>266</v>
      </c>
      <c r="E37" s="18">
        <v>6.6599999999999993E-2</v>
      </c>
      <c r="F37" s="29"/>
      <c r="G37" s="15">
        <f t="shared" si="1"/>
        <v>0</v>
      </c>
    </row>
    <row r="38" spans="1:7">
      <c r="A38" s="2" t="s">
        <v>334</v>
      </c>
      <c r="B38" s="3" t="s">
        <v>335</v>
      </c>
      <c r="C38" s="3" t="s">
        <v>336</v>
      </c>
      <c r="D38" s="3" t="s">
        <v>337</v>
      </c>
      <c r="E38" s="18">
        <v>2.2499999999999999E-2</v>
      </c>
      <c r="F38" s="29"/>
      <c r="G38" s="15">
        <f t="shared" si="1"/>
        <v>0</v>
      </c>
    </row>
    <row r="39" spans="1:7">
      <c r="A39" s="2" t="s">
        <v>334</v>
      </c>
      <c r="B39" s="3" t="s">
        <v>338</v>
      </c>
      <c r="C39" s="3" t="s">
        <v>339</v>
      </c>
      <c r="D39" s="3" t="s">
        <v>337</v>
      </c>
      <c r="E39" s="18">
        <v>0.1134</v>
      </c>
      <c r="F39" s="29"/>
      <c r="G39" s="15">
        <f t="shared" si="1"/>
        <v>0</v>
      </c>
    </row>
    <row r="40" spans="1:7">
      <c r="F40" s="30"/>
      <c r="G40" s="15">
        <f>SUM(G2:G39)</f>
        <v>0</v>
      </c>
    </row>
    <row r="41" spans="1:7">
      <c r="F41" s="30"/>
    </row>
    <row r="42" spans="1:7">
      <c r="F42" s="30"/>
    </row>
    <row r="43" spans="1:7">
      <c r="F43" s="30"/>
    </row>
    <row r="44" spans="1:7">
      <c r="F44" s="30"/>
    </row>
    <row r="45" spans="1:7">
      <c r="F45" s="30"/>
    </row>
    <row r="46" spans="1:7">
      <c r="F46" s="30"/>
    </row>
    <row r="47" spans="1:7">
      <c r="F47" s="30"/>
    </row>
    <row r="48" spans="1:7">
      <c r="F48" s="30"/>
    </row>
    <row r="49" spans="6:6">
      <c r="F49" s="30"/>
    </row>
    <row r="50" spans="6:6">
      <c r="F50" s="30"/>
    </row>
    <row r="51" spans="6:6">
      <c r="F51" s="30"/>
    </row>
    <row r="52" spans="6:6">
      <c r="F52" s="30"/>
    </row>
    <row r="53" spans="6:6">
      <c r="F53" s="30"/>
    </row>
    <row r="54" spans="6:6">
      <c r="F54" s="30"/>
    </row>
    <row r="55" spans="6:6">
      <c r="F55" s="30"/>
    </row>
    <row r="56" spans="6:6">
      <c r="F56" s="30"/>
    </row>
  </sheetData>
  <sheetProtection algorithmName="SHA-512" hashValue="m6XSKd822VFajAxBEDXIC5Hwlmp0y869IyRr9arwxaK0uUTW3ggy+CI+v5iBpShhwneq8VLnwqZ7l3fmMzkrkw==" saltValue="yjOWHgzaL/JITPosySrqhA==" spinCount="100000" sheet="1" objects="1" scenarios="1" selectLockedCells="1"/>
  <dataValidations count="2">
    <dataValidation type="whole" allowBlank="1" showInputMessage="1" showErrorMessage="1" sqref="F40:F56" xr:uid="{64C7E53E-1011-4D71-B963-F7E52F044490}">
      <formula1>1</formula1>
      <formula2>100</formula2>
    </dataValidation>
    <dataValidation type="whole" allowBlank="1" showInputMessage="1" showErrorMessage="1" sqref="F2:F39" xr:uid="{3A2024F6-A716-4565-BAF5-3181DFBE023B}">
      <formula1>1</formula1>
      <formula2>1000000000</formula2>
    </dataValidation>
  </dataValidations>
  <pageMargins left="0.7" right="0.7" top="0.75" bottom="0.75" header="0.3" footer="0.3"/>
  <pageSetup orientation="portrait" verticalDpi="598" r:id="rId1"/>
  <headerFooter>
    <oddFooter>&amp;L&amp;1#&amp;"Calibri"&amp;10&amp;K000000BMCL: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296D-41F4-4D78-8070-FA62254705EB}">
  <dimension ref="A1:R15"/>
  <sheetViews>
    <sheetView workbookViewId="0">
      <selection activeCell="H6" sqref="H6"/>
    </sheetView>
  </sheetViews>
  <sheetFormatPr defaultRowHeight="15"/>
  <cols>
    <col min="1" max="1" width="9.140625" customWidth="1"/>
    <col min="2" max="2" width="18.85546875" customWidth="1"/>
    <col min="3" max="3" width="9.140625" customWidth="1"/>
    <col min="5" max="5" width="9.140625" customWidth="1"/>
  </cols>
  <sheetData>
    <row r="1" spans="1:18" ht="29.25">
      <c r="A1" s="10"/>
      <c r="B1" s="10"/>
      <c r="C1" s="10"/>
      <c r="D1" s="10"/>
      <c r="E1" s="10"/>
      <c r="F1" s="10"/>
      <c r="G1" s="10"/>
      <c r="H1" s="10"/>
      <c r="I1" s="10"/>
      <c r="J1" s="10"/>
      <c r="K1" s="10"/>
      <c r="L1" s="10"/>
      <c r="M1" s="10"/>
      <c r="N1" s="6"/>
      <c r="O1" s="6"/>
      <c r="P1" s="6"/>
      <c r="Q1" s="6"/>
      <c r="R1" s="6"/>
    </row>
    <row r="2" spans="1:18" ht="29.25">
      <c r="A2" s="10"/>
      <c r="B2" s="10" t="s">
        <v>340</v>
      </c>
      <c r="C2" s="10"/>
      <c r="D2" s="10"/>
      <c r="E2" s="10"/>
      <c r="F2" s="10"/>
      <c r="G2" s="10"/>
      <c r="H2" s="10"/>
      <c r="I2" s="10"/>
      <c r="J2" s="10"/>
      <c r="K2" s="10"/>
      <c r="L2" s="10"/>
      <c r="M2" s="10"/>
      <c r="N2" s="6"/>
      <c r="O2" s="6"/>
      <c r="P2" s="6"/>
      <c r="Q2" s="6"/>
      <c r="R2" s="6"/>
    </row>
    <row r="3" spans="1:18" ht="29.25">
      <c r="A3" s="10"/>
      <c r="B3" s="10"/>
      <c r="C3" s="10"/>
      <c r="D3" s="10"/>
      <c r="E3" s="10"/>
      <c r="F3" s="10"/>
      <c r="G3" s="10"/>
      <c r="H3" s="10"/>
      <c r="I3" s="10"/>
      <c r="J3" s="10"/>
      <c r="K3" s="10"/>
      <c r="L3" s="10"/>
      <c r="M3" s="10"/>
      <c r="N3" s="6"/>
      <c r="O3" s="6"/>
      <c r="P3" s="6"/>
      <c r="Q3" s="6"/>
      <c r="R3" s="6"/>
    </row>
    <row r="4" spans="1:18">
      <c r="A4" s="6"/>
      <c r="B4" s="7"/>
      <c r="C4" s="8"/>
      <c r="D4" s="6"/>
      <c r="E4" s="6"/>
      <c r="F4" s="6"/>
      <c r="G4" s="6"/>
      <c r="H4" s="6"/>
      <c r="I4" s="6"/>
      <c r="J4" s="6"/>
      <c r="K4" s="6"/>
      <c r="L4" s="6"/>
      <c r="M4" s="6"/>
      <c r="N4" s="6"/>
      <c r="O4" s="6"/>
      <c r="P4" s="6"/>
      <c r="Q4" s="6"/>
      <c r="R4" s="6"/>
    </row>
    <row r="5" spans="1:18">
      <c r="A5" s="6"/>
      <c r="B5" s="16"/>
      <c r="C5" s="20">
        <f>('Azure Stack Virtual Machines'!L134+'Azure Stack Other'!G40)</f>
        <v>0</v>
      </c>
      <c r="D5" s="20"/>
      <c r="E5" s="20"/>
      <c r="F5" s="16"/>
      <c r="G5" s="16"/>
      <c r="H5" s="16"/>
      <c r="I5" s="6"/>
      <c r="J5" s="6"/>
      <c r="K5" s="6"/>
      <c r="L5" s="6"/>
      <c r="M5" s="6"/>
      <c r="N5" s="6"/>
      <c r="O5" s="6"/>
      <c r="P5" s="6"/>
      <c r="Q5" s="6"/>
      <c r="R5" s="6"/>
    </row>
    <row r="6" spans="1:18">
      <c r="A6" s="6"/>
      <c r="B6" s="16"/>
      <c r="C6" s="20"/>
      <c r="D6" s="20"/>
      <c r="E6" s="20"/>
      <c r="F6" s="16"/>
      <c r="G6" s="16"/>
      <c r="H6" s="16"/>
      <c r="I6" s="6"/>
      <c r="J6" s="6"/>
      <c r="K6" s="6"/>
      <c r="L6" s="6"/>
      <c r="M6" s="6"/>
      <c r="N6" s="6"/>
      <c r="O6" s="6"/>
      <c r="P6" s="6"/>
      <c r="Q6" s="6"/>
      <c r="R6" s="6"/>
    </row>
    <row r="7" spans="1:18">
      <c r="A7" s="6"/>
      <c r="B7" s="9"/>
      <c r="C7" s="9"/>
      <c r="D7" s="9"/>
      <c r="E7" s="9"/>
      <c r="F7" s="9"/>
      <c r="G7" s="9"/>
      <c r="H7" s="9"/>
      <c r="I7" s="6"/>
      <c r="J7" s="6"/>
      <c r="K7" s="6"/>
      <c r="L7" s="6"/>
      <c r="M7" s="6"/>
      <c r="N7" s="6"/>
      <c r="O7" s="6"/>
      <c r="P7" s="6"/>
      <c r="Q7" s="6"/>
      <c r="R7" s="6"/>
    </row>
    <row r="8" spans="1:18">
      <c r="A8" s="6"/>
      <c r="B8" s="7"/>
      <c r="C8" s="6"/>
      <c r="D8" s="6"/>
      <c r="E8" s="6"/>
      <c r="F8" s="6"/>
      <c r="G8" s="6"/>
      <c r="H8" s="6"/>
      <c r="I8" s="6"/>
      <c r="J8" s="6"/>
      <c r="K8" s="6"/>
      <c r="L8" s="6"/>
      <c r="M8" s="6"/>
      <c r="N8" s="6"/>
      <c r="O8" s="6"/>
      <c r="P8" s="6"/>
      <c r="Q8" s="6"/>
      <c r="R8" s="6"/>
    </row>
    <row r="9" spans="1:18">
      <c r="A9" s="6"/>
      <c r="B9" s="6"/>
      <c r="C9" s="6"/>
      <c r="D9" s="6"/>
      <c r="E9" s="6"/>
      <c r="F9" s="6"/>
      <c r="G9" s="6"/>
      <c r="H9" s="6"/>
      <c r="I9" s="6"/>
      <c r="J9" s="6"/>
      <c r="K9" s="6"/>
      <c r="L9" s="6"/>
      <c r="M9" s="6"/>
      <c r="N9" s="6"/>
      <c r="O9" s="6"/>
      <c r="P9" s="6"/>
      <c r="Q9" s="6"/>
      <c r="R9" s="6"/>
    </row>
    <row r="10" spans="1:18">
      <c r="A10" s="6"/>
      <c r="B10" s="19" t="s">
        <v>11</v>
      </c>
      <c r="C10" s="19"/>
      <c r="D10" s="19"/>
      <c r="E10" s="6"/>
      <c r="F10" s="19" t="s">
        <v>12</v>
      </c>
      <c r="G10" s="19"/>
      <c r="H10" s="19"/>
      <c r="I10" s="6"/>
      <c r="J10" s="19" t="s">
        <v>13</v>
      </c>
      <c r="K10" s="19"/>
      <c r="L10" s="19"/>
      <c r="M10" s="19"/>
      <c r="N10" s="6"/>
      <c r="O10" s="6"/>
      <c r="P10" s="6"/>
      <c r="Q10" s="6"/>
      <c r="R10" s="6"/>
    </row>
    <row r="11" spans="1:18">
      <c r="A11" s="6"/>
      <c r="B11" s="6"/>
      <c r="C11" s="6"/>
      <c r="D11" s="6"/>
      <c r="E11" s="6"/>
      <c r="F11" s="6"/>
      <c r="G11" s="6"/>
      <c r="H11" s="6"/>
      <c r="I11" s="6"/>
      <c r="J11" s="6"/>
      <c r="K11" s="6"/>
      <c r="L11" s="6"/>
      <c r="M11" s="6"/>
      <c r="N11" s="6"/>
      <c r="O11" s="6"/>
      <c r="P11" s="6"/>
      <c r="Q11" s="6"/>
      <c r="R11" s="6"/>
    </row>
    <row r="12" spans="1:18">
      <c r="A12" s="6"/>
      <c r="B12" s="6"/>
      <c r="C12" s="6"/>
      <c r="D12" s="6"/>
      <c r="E12" s="6"/>
      <c r="F12" s="6"/>
      <c r="G12" s="6"/>
      <c r="H12" s="6"/>
      <c r="I12" s="6"/>
      <c r="J12" s="6"/>
      <c r="K12" s="6"/>
      <c r="L12" s="6"/>
      <c r="M12" s="6"/>
      <c r="N12" s="6"/>
      <c r="O12" s="6"/>
      <c r="P12" s="6"/>
      <c r="Q12" s="6"/>
      <c r="R12" s="6"/>
    </row>
    <row r="13" spans="1:18">
      <c r="A13" s="7"/>
      <c r="B13" s="21" t="s">
        <v>341</v>
      </c>
      <c r="C13" s="21"/>
      <c r="D13" s="21"/>
      <c r="E13" s="21"/>
      <c r="F13" s="21"/>
      <c r="G13" s="21"/>
      <c r="H13" s="21"/>
      <c r="I13" s="21"/>
      <c r="J13" s="21"/>
      <c r="K13" s="21"/>
      <c r="L13" s="21"/>
      <c r="M13" s="21"/>
      <c r="N13" s="6"/>
      <c r="O13" s="6"/>
      <c r="P13" s="6"/>
      <c r="Q13" s="6"/>
      <c r="R13" s="6"/>
    </row>
    <row r="14" spans="1:18">
      <c r="A14" s="7"/>
      <c r="B14" s="21"/>
      <c r="C14" s="21"/>
      <c r="D14" s="21"/>
      <c r="E14" s="21"/>
      <c r="F14" s="21"/>
      <c r="G14" s="21"/>
      <c r="H14" s="21"/>
      <c r="I14" s="21"/>
      <c r="J14" s="21"/>
      <c r="K14" s="21"/>
      <c r="L14" s="21"/>
      <c r="M14" s="21"/>
      <c r="N14" s="7"/>
      <c r="O14" s="7"/>
      <c r="P14" s="7"/>
      <c r="Q14" s="7"/>
      <c r="R14" s="7"/>
    </row>
    <row r="15" spans="1:18">
      <c r="A15" s="7"/>
      <c r="B15" s="21"/>
      <c r="C15" s="21"/>
      <c r="D15" s="21"/>
      <c r="E15" s="21"/>
      <c r="F15" s="21"/>
      <c r="G15" s="21"/>
      <c r="H15" s="21"/>
      <c r="I15" s="21"/>
      <c r="J15" s="21"/>
      <c r="K15" s="21"/>
      <c r="L15" s="21"/>
      <c r="M15" s="21"/>
      <c r="N15" s="7"/>
      <c r="O15" s="7"/>
      <c r="P15" s="7"/>
      <c r="Q15" s="7"/>
      <c r="R15" s="7"/>
    </row>
  </sheetData>
  <sheetProtection algorithmName="SHA-512" hashValue="qjyMzxpeio9+mUkYwf7J+Vsu9tnI6AC/Xit/ucQ1qjmWO6IJIgaejKvwzrTz+U9bjiVd9VPqx8iwCFpNwcKVPw==" saltValue="3Ek5TJtAaFoP63jXs2M0rA==" spinCount="100000" sheet="1" objects="1" scenarios="1"/>
  <mergeCells count="5">
    <mergeCell ref="B10:D10"/>
    <mergeCell ref="F10:H10"/>
    <mergeCell ref="J10:M10"/>
    <mergeCell ref="C5:E6"/>
    <mergeCell ref="B13:M15"/>
  </mergeCells>
  <hyperlinks>
    <hyperlink ref="B10:D10" r:id="rId1" display="Download Latest Version" xr:uid="{830ECB0B-6DFA-4F4B-82C8-F2C3D3CF5DF8}"/>
    <hyperlink ref="F10:H10" r:id="rId2" display="Azure Managed Service" xr:uid="{6B9C8490-C3CD-4763-836F-CF54A1769077}"/>
    <hyperlink ref="J10:L10" r:id="rId3" display="BMIT Cloud Infrastructure Insights" xr:uid="{6ADAA4CF-21AC-44A0-83C6-D89E817C4ACE}"/>
    <hyperlink ref="J10:M10" r:id="rId4" display="Cloud Infrastructure Insights" xr:uid="{5BCDBD5B-570D-465E-B848-C1861A1A9852}"/>
  </hyperlinks>
  <pageMargins left="0.7" right="0.7" top="0.75" bottom="0.75" header="0.3" footer="0.3"/>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509EBB0A0AF41890C5AC2A063B7CF" ma:contentTypeVersion="8" ma:contentTypeDescription="Create a new document." ma:contentTypeScope="" ma:versionID="8dff78973f12315e8efb497ce96064fb">
  <xsd:schema xmlns:xsd="http://www.w3.org/2001/XMLSchema" xmlns:xs="http://www.w3.org/2001/XMLSchema" xmlns:p="http://schemas.microsoft.com/office/2006/metadata/properties" xmlns:ns1="http://schemas.microsoft.com/sharepoint/v3" xmlns:ns2="e9339349-d586-4e39-b17d-1610a68d2ff5" targetNamespace="http://schemas.microsoft.com/office/2006/metadata/properties" ma:root="true" ma:fieldsID="fa1cbae0e420341b653b6e6c6bdca386" ns1:_="" ns2:_="">
    <xsd:import namespace="http://schemas.microsoft.com/sharepoint/v3"/>
    <xsd:import namespace="e9339349-d586-4e39-b17d-1610a68d2ff5"/>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339349-d586-4e39-b17d-1610a68d2f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BF618F-B7BA-4967-B5A1-28D81EBFC064}"/>
</file>

<file path=customXml/itemProps2.xml><?xml version="1.0" encoding="utf-8"?>
<ds:datastoreItem xmlns:ds="http://schemas.openxmlformats.org/officeDocument/2006/customXml" ds:itemID="{677E993B-0FE9-4421-89C5-39992AB91E86}"/>
</file>

<file path=customXml/itemProps3.xml><?xml version="1.0" encoding="utf-8"?>
<ds:datastoreItem xmlns:ds="http://schemas.openxmlformats.org/officeDocument/2006/customXml" ds:itemID="{8327826C-6AF4-4133-B0CB-A8D985D8991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2020-06-17T11:25:46Z</dcterms:created>
  <dcterms:modified xsi:type="dcterms:W3CDTF">2020-10-05T13:42:28Z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4acbbc6-8679-400a-8cb8-1602bb564953_Enabled">
    <vt:lpwstr>true</vt:lpwstr>
  </property>
  <property fmtid="{D5CDD505-2E9C-101B-9397-08002B2CF9AE}" pid="3" name="MSIP_Label_44acbbc6-8679-400a-8cb8-1602bb564953_SetDate">
    <vt:lpwstr>2020-06-17T12:06:20Z</vt:lpwstr>
  </property>
  <property fmtid="{D5CDD505-2E9C-101B-9397-08002B2CF9AE}" pid="4" name="MSIP_Label_44acbbc6-8679-400a-8cb8-1602bb564953_Method">
    <vt:lpwstr>Standard</vt:lpwstr>
  </property>
  <property fmtid="{D5CDD505-2E9C-101B-9397-08002B2CF9AE}" pid="5" name="MSIP_Label_44acbbc6-8679-400a-8cb8-1602bb564953_Name">
    <vt:lpwstr>Public</vt:lpwstr>
  </property>
  <property fmtid="{D5CDD505-2E9C-101B-9397-08002B2CF9AE}" pid="6" name="MSIP_Label_44acbbc6-8679-400a-8cb8-1602bb564953_SiteId">
    <vt:lpwstr>98ce7e62-bbc8-40f0-8cff-58097e67c793</vt:lpwstr>
  </property>
  <property fmtid="{D5CDD505-2E9C-101B-9397-08002B2CF9AE}" pid="7" name="MSIP_Label_44acbbc6-8679-400a-8cb8-1602bb564953_ActionId">
    <vt:lpwstr>0d857ea8-3c64-4dff-a1ea-1ab52a4b842f</vt:lpwstr>
  </property>
  <property fmtid="{D5CDD505-2E9C-101B-9397-08002B2CF9AE}" pid="8" name="MSIP_Label_44acbbc6-8679-400a-8cb8-1602bb564953_ContentBits">
    <vt:lpwstr>2</vt:lpwstr>
  </property>
  <property fmtid="{D5CDD505-2E9C-101B-9397-08002B2CF9AE}" pid="9" name="ContentTypeId">
    <vt:lpwstr>0x010100ECC509EBB0A0AF41890C5AC2A063B7CF</vt:lpwstr>
  </property>
</Properties>
</file>